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ängprotokoll" sheetId="1" r:id="rId1"/>
    <sheet name="Sammanställning" sheetId="2" r:id="rId2"/>
    <sheet name="faktorer" sheetId="3" r:id="rId3"/>
  </sheets>
  <definedNames/>
  <calcPr fullCalcOnLoad="1"/>
</workbook>
</file>

<file path=xl/sharedStrings.xml><?xml version="1.0" encoding="utf-8"?>
<sst xmlns="http://schemas.openxmlformats.org/spreadsheetml/2006/main" count="161" uniqueCount="31">
  <si>
    <t>Friidrottscupen 2024 Mix11 Deltävling 1</t>
  </si>
  <si>
    <t>Förening</t>
  </si>
  <si>
    <t>Datum</t>
  </si>
  <si>
    <t>Arena</t>
  </si>
  <si>
    <t>Tävlingsledare</t>
  </si>
  <si>
    <t>Fyll i deltagare och resultaten i tabellen nedan. Poängen räknas ut automatiskt.</t>
  </si>
  <si>
    <t>Poängen bygger på den norska Tyrvingtabellen Jenter 11, men med några justeringar.</t>
  </si>
  <si>
    <t>Tabellen räknar automatiskt ut de tre bästa resultaten.</t>
  </si>
  <si>
    <t>Lagnamn</t>
  </si>
  <si>
    <t>Mix11 Match 1</t>
  </si>
  <si>
    <t>Namn</t>
  </si>
  <si>
    <t>Född</t>
  </si>
  <si>
    <t>60 m</t>
  </si>
  <si>
    <t xml:space="preserve">Poäng </t>
  </si>
  <si>
    <t>400 m</t>
  </si>
  <si>
    <t>Poäng</t>
  </si>
  <si>
    <t>Längd</t>
  </si>
  <si>
    <t>Kula</t>
  </si>
  <si>
    <t>ss,xx</t>
  </si>
  <si>
    <t>m,cm</t>
  </si>
  <si>
    <t>STAFETT 5 x 60 m</t>
  </si>
  <si>
    <t>TOTALPOÄNG MIX 11</t>
  </si>
  <si>
    <t xml:space="preserve"> </t>
  </si>
  <si>
    <t>Mix 11</t>
  </si>
  <si>
    <t>Tid</t>
  </si>
  <si>
    <t>Faktor</t>
  </si>
  <si>
    <t>60m</t>
  </si>
  <si>
    <t>Höjd</t>
  </si>
  <si>
    <t>Boll</t>
  </si>
  <si>
    <t>400m</t>
  </si>
  <si>
    <t>Stafett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</si>
</sst>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YYYY/MM/DD"/>
    <numFmt numFmtId="167" formatCode="0"/>
    <numFmt numFmtId="168" formatCode="#,##0"/>
    <numFmt numFmtId="169" formatCode="0.00"/>
  </numFmts>
  <fonts count="13">
    <font>
      <sz val="10"/>
      <name val="Arial"/>
      <family val="2"/>
    </font>
    <font>
      <sz val="10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3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2">
    <xf numFmtId="164" fontId="0" fillId="0" borderId="0" xfId="0" applyAlignment="1">
      <alignment/>
    </xf>
    <xf numFmtId="164" fontId="1" fillId="2" borderId="0" xfId="20" applyFont="1" applyFill="1">
      <alignment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1" fillId="0" borderId="0" xfId="20" applyFont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1" fillId="2" borderId="0" xfId="20" applyFont="1" applyFill="1" applyAlignment="1">
      <alignment horizontal="left"/>
      <protection/>
    </xf>
    <xf numFmtId="164" fontId="1" fillId="2" borderId="0" xfId="20" applyFont="1" applyFill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4" fillId="0" borderId="2" xfId="20" applyFont="1" applyBorder="1" applyAlignment="1">
      <alignment horizontal="left"/>
      <protection/>
    </xf>
    <xf numFmtId="164" fontId="1" fillId="3" borderId="2" xfId="20" applyFont="1" applyFill="1" applyBorder="1" applyAlignment="1">
      <alignment horizontal="center"/>
      <protection/>
    </xf>
    <xf numFmtId="164" fontId="1" fillId="3" borderId="3" xfId="20" applyFont="1" applyFill="1" applyBorder="1">
      <alignment/>
      <protection/>
    </xf>
    <xf numFmtId="164" fontId="3" fillId="3" borderId="4" xfId="20" applyFont="1" applyFill="1" applyBorder="1">
      <alignment/>
      <protection/>
    </xf>
    <xf numFmtId="166" fontId="4" fillId="0" borderId="0" xfId="20" applyNumberFormat="1" applyFont="1" applyBorder="1" applyAlignment="1">
      <alignment horizontal="left"/>
      <protection/>
    </xf>
    <xf numFmtId="164" fontId="1" fillId="3" borderId="0" xfId="20" applyFont="1" applyFill="1" applyAlignment="1">
      <alignment horizontal="center"/>
      <protection/>
    </xf>
    <xf numFmtId="164" fontId="1" fillId="3" borderId="5" xfId="20" applyFont="1" applyFill="1" applyBorder="1">
      <alignment/>
      <protection/>
    </xf>
    <xf numFmtId="164" fontId="4" fillId="0" borderId="0" xfId="20" applyFont="1" applyBorder="1" applyAlignment="1">
      <alignment horizontal="left"/>
      <protection/>
    </xf>
    <xf numFmtId="164" fontId="3" fillId="3" borderId="6" xfId="20" applyFont="1" applyFill="1" applyBorder="1">
      <alignment/>
      <protection/>
    </xf>
    <xf numFmtId="164" fontId="4" fillId="0" borderId="7" xfId="20" applyFont="1" applyBorder="1" applyAlignment="1">
      <alignment horizontal="left"/>
      <protection/>
    </xf>
    <xf numFmtId="164" fontId="1" fillId="3" borderId="7" xfId="20" applyFont="1" applyFill="1" applyBorder="1" applyAlignment="1">
      <alignment horizontal="center"/>
      <protection/>
    </xf>
    <xf numFmtId="164" fontId="1" fillId="3" borderId="8" xfId="20" applyFont="1" applyFill="1" applyBorder="1">
      <alignment/>
      <protection/>
    </xf>
    <xf numFmtId="164" fontId="3" fillId="2" borderId="0" xfId="20" applyFont="1" applyFill="1">
      <alignment/>
      <protection/>
    </xf>
    <xf numFmtId="164" fontId="4" fillId="2" borderId="0" xfId="20" applyFont="1" applyFill="1" applyAlignment="1">
      <alignment horizontal="left"/>
      <protection/>
    </xf>
    <xf numFmtId="167" fontId="1" fillId="0" borderId="0" xfId="20" applyNumberFormat="1" applyFont="1">
      <alignment/>
      <protection/>
    </xf>
    <xf numFmtId="164" fontId="5" fillId="2" borderId="0" xfId="20" applyFont="1" applyFill="1">
      <alignment/>
      <protection/>
    </xf>
    <xf numFmtId="164" fontId="6" fillId="2" borderId="0" xfId="20" applyFont="1" applyFill="1">
      <alignment/>
      <protection/>
    </xf>
    <xf numFmtId="164" fontId="6" fillId="2" borderId="0" xfId="20" applyFont="1" applyFill="1" applyAlignment="1">
      <alignment horizontal="left"/>
      <protection/>
    </xf>
    <xf numFmtId="164" fontId="6" fillId="2" borderId="0" xfId="20" applyFont="1" applyFill="1" applyAlignment="1">
      <alignment horizontal="center"/>
      <protection/>
    </xf>
    <xf numFmtId="164" fontId="6" fillId="0" borderId="0" xfId="20" applyFont="1">
      <alignment/>
      <protection/>
    </xf>
    <xf numFmtId="164" fontId="7" fillId="2" borderId="0" xfId="20" applyFont="1" applyFill="1">
      <alignment/>
      <protection/>
    </xf>
    <xf numFmtId="168" fontId="7" fillId="2" borderId="0" xfId="20" applyNumberFormat="1" applyFont="1" applyFill="1">
      <alignment/>
      <protection/>
    </xf>
    <xf numFmtId="164" fontId="8" fillId="2" borderId="0" xfId="20" applyFont="1" applyFill="1">
      <alignment/>
      <protection/>
    </xf>
    <xf numFmtId="168" fontId="8" fillId="2" borderId="0" xfId="20" applyNumberFormat="1" applyFont="1" applyFill="1">
      <alignment/>
      <protection/>
    </xf>
    <xf numFmtId="164" fontId="1" fillId="3" borderId="9" xfId="20" applyFont="1" applyFill="1" applyBorder="1">
      <alignment/>
      <protection/>
    </xf>
    <xf numFmtId="164" fontId="1" fillId="3" borderId="10" xfId="20" applyFont="1" applyFill="1" applyBorder="1" applyAlignment="1">
      <alignment horizontal="left"/>
      <protection/>
    </xf>
    <xf numFmtId="164" fontId="1" fillId="3" borderId="10" xfId="20" applyFont="1" applyFill="1" applyBorder="1" applyAlignment="1">
      <alignment horizontal="center"/>
      <protection/>
    </xf>
    <xf numFmtId="164" fontId="8" fillId="3" borderId="4" xfId="20" applyFont="1" applyFill="1" applyBorder="1">
      <alignment/>
      <protection/>
    </xf>
    <xf numFmtId="164" fontId="1" fillId="3" borderId="0" xfId="20" applyFont="1" applyFill="1" applyAlignment="1">
      <alignment horizontal="left"/>
      <protection/>
    </xf>
    <xf numFmtId="164" fontId="1" fillId="3" borderId="4" xfId="20" applyFont="1" applyFill="1" applyBorder="1">
      <alignment/>
      <protection/>
    </xf>
    <xf numFmtId="164" fontId="9" fillId="2" borderId="0" xfId="20" applyFont="1" applyFill="1">
      <alignment/>
      <protection/>
    </xf>
    <xf numFmtId="164" fontId="9" fillId="3" borderId="9" xfId="20" applyFont="1" applyFill="1" applyBorder="1">
      <alignment/>
      <protection/>
    </xf>
    <xf numFmtId="164" fontId="9" fillId="3" borderId="10" xfId="20" applyFont="1" applyFill="1" applyBorder="1" applyAlignment="1">
      <alignment horizontal="left"/>
      <protection/>
    </xf>
    <xf numFmtId="164" fontId="9" fillId="3" borderId="10" xfId="20" applyFont="1" applyFill="1" applyBorder="1" applyAlignment="1">
      <alignment horizontal="center"/>
      <protection/>
    </xf>
    <xf numFmtId="168" fontId="10" fillId="3" borderId="10" xfId="20" applyNumberFormat="1" applyFont="1" applyFill="1" applyBorder="1" applyAlignment="1">
      <alignment horizontal="center"/>
      <protection/>
    </xf>
    <xf numFmtId="164" fontId="9" fillId="3" borderId="5" xfId="20" applyFont="1" applyFill="1" applyBorder="1">
      <alignment/>
      <protection/>
    </xf>
    <xf numFmtId="164" fontId="9" fillId="0" borderId="0" xfId="20" applyFont="1">
      <alignment/>
      <protection/>
    </xf>
    <xf numFmtId="164" fontId="1" fillId="0" borderId="4" xfId="20" applyFont="1" applyBorder="1">
      <alignment/>
      <protection/>
    </xf>
    <xf numFmtId="169" fontId="1" fillId="0" borderId="0" xfId="20" applyNumberFormat="1" applyFont="1" applyAlignment="1">
      <alignment horizontal="center"/>
      <protection/>
    </xf>
    <xf numFmtId="164" fontId="10" fillId="4" borderId="0" xfId="20" applyFont="1" applyFill="1" applyAlignment="1">
      <alignment horizontal="center"/>
      <protection/>
    </xf>
    <xf numFmtId="164" fontId="10" fillId="4" borderId="11" xfId="20" applyFont="1" applyFill="1" applyBorder="1" applyAlignment="1">
      <alignment horizontal="center"/>
      <protection/>
    </xf>
    <xf numFmtId="164" fontId="1" fillId="0" borderId="9" xfId="20" applyFont="1" applyBorder="1">
      <alignment/>
      <protection/>
    </xf>
    <xf numFmtId="164" fontId="1" fillId="0" borderId="10" xfId="20" applyFont="1" applyBorder="1" applyAlignment="1">
      <alignment horizontal="left"/>
      <protection/>
    </xf>
    <xf numFmtId="169" fontId="1" fillId="0" borderId="10" xfId="20" applyNumberFormat="1" applyFont="1" applyBorder="1" applyAlignment="1">
      <alignment horizontal="center"/>
      <protection/>
    </xf>
    <xf numFmtId="164" fontId="10" fillId="4" borderId="10" xfId="20" applyFont="1" applyFill="1" applyBorder="1" applyAlignment="1">
      <alignment horizontal="center"/>
      <protection/>
    </xf>
    <xf numFmtId="164" fontId="1" fillId="0" borderId="10" xfId="20" applyFont="1" applyBorder="1" applyAlignment="1">
      <alignment horizontal="center"/>
      <protection/>
    </xf>
    <xf numFmtId="164" fontId="10" fillId="4" borderId="12" xfId="20" applyFont="1" applyFill="1" applyBorder="1" applyAlignment="1">
      <alignment horizontal="center"/>
      <protection/>
    </xf>
    <xf numFmtId="164" fontId="1" fillId="3" borderId="13" xfId="20" applyFont="1" applyFill="1" applyBorder="1" applyAlignment="1">
      <alignment horizontal="center"/>
      <protection/>
    </xf>
    <xf numFmtId="164" fontId="8" fillId="3" borderId="0" xfId="20" applyFont="1" applyFill="1">
      <alignment/>
      <protection/>
    </xf>
    <xf numFmtId="168" fontId="8" fillId="3" borderId="5" xfId="20" applyNumberFormat="1" applyFont="1" applyFill="1" applyBorder="1">
      <alignment/>
      <protection/>
    </xf>
    <xf numFmtId="164" fontId="10" fillId="4" borderId="13" xfId="20" applyFont="1" applyFill="1" applyBorder="1" applyAlignment="1">
      <alignment horizontal="center"/>
      <protection/>
    </xf>
    <xf numFmtId="168" fontId="8" fillId="5" borderId="14" xfId="20" applyNumberFormat="1" applyFont="1" applyFill="1" applyBorder="1">
      <alignment/>
      <protection/>
    </xf>
    <xf numFmtId="164" fontId="1" fillId="3" borderId="6" xfId="20" applyFont="1" applyFill="1" applyBorder="1" applyAlignment="1">
      <alignment horizontal="center"/>
      <protection/>
    </xf>
    <xf numFmtId="164" fontId="8" fillId="3" borderId="7" xfId="20" applyFont="1" applyFill="1" applyBorder="1">
      <alignment/>
      <protection/>
    </xf>
    <xf numFmtId="168" fontId="8" fillId="3" borderId="8" xfId="20" applyNumberFormat="1" applyFont="1" applyFill="1" applyBorder="1">
      <alignment/>
      <protection/>
    </xf>
    <xf numFmtId="164" fontId="11" fillId="0" borderId="0" xfId="20" applyFont="1" applyAlignment="1">
      <alignment horizontal="left"/>
      <protection/>
    </xf>
    <xf numFmtId="168" fontId="11" fillId="0" borderId="0" xfId="20" applyNumberFormat="1" applyFont="1">
      <alignment/>
      <protection/>
    </xf>
    <xf numFmtId="164" fontId="11" fillId="0" borderId="0" xfId="20" applyFont="1">
      <alignment/>
      <protection/>
    </xf>
    <xf numFmtId="164" fontId="12" fillId="0" borderId="10" xfId="20" applyFont="1" applyBorder="1" applyAlignment="1">
      <alignment horizontal="left"/>
      <protection/>
    </xf>
    <xf numFmtId="168" fontId="12" fillId="0" borderId="10" xfId="20" applyNumberFormat="1" applyFont="1" applyBorder="1">
      <alignment/>
      <protection/>
    </xf>
    <xf numFmtId="164" fontId="12" fillId="0" borderId="0" xfId="20" applyFont="1">
      <alignment/>
      <protection/>
    </xf>
    <xf numFmtId="164" fontId="0" fillId="0" borderId="0" xfId="20">
      <alignment/>
      <protection/>
    </xf>
    <xf numFmtId="169" fontId="0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9.140625" style="1" customWidth="1"/>
    <col min="2" max="2" width="22.28125" style="2" customWidth="1"/>
    <col min="3" max="3" width="5.00390625" style="3" customWidth="1"/>
    <col min="4" max="4" width="8.00390625" style="4" customWidth="1"/>
    <col min="5" max="5" width="6.57421875" style="4" customWidth="1"/>
    <col min="6" max="6" width="8.00390625" style="4" customWidth="1"/>
    <col min="7" max="7" width="6.00390625" style="4" customWidth="1"/>
    <col min="8" max="8" width="8.00390625" style="4" customWidth="1"/>
    <col min="9" max="9" width="6.28125" style="4" customWidth="1"/>
    <col min="10" max="10" width="8.00390625" style="4" customWidth="1"/>
    <col min="11" max="11" width="6.28125" style="4" customWidth="1"/>
    <col min="12" max="12" width="12.7109375" style="2" customWidth="1"/>
    <col min="13" max="13" width="9.140625" style="1" customWidth="1"/>
    <col min="14" max="16384" width="9.140625" style="2" customWidth="1"/>
  </cols>
  <sheetData>
    <row r="1" spans="2:12" ht="12.7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3:11" s="1" customFormat="1" ht="12.75">
      <c r="C2" s="6"/>
      <c r="D2" s="7"/>
      <c r="E2" s="7"/>
      <c r="F2" s="7"/>
      <c r="G2" s="7"/>
      <c r="H2" s="7"/>
      <c r="I2" s="7"/>
      <c r="J2" s="7"/>
      <c r="K2" s="7"/>
    </row>
    <row r="3" spans="2:12" ht="12.75">
      <c r="B3" s="8" t="s">
        <v>1</v>
      </c>
      <c r="C3" s="9"/>
      <c r="D3" s="9"/>
      <c r="E3" s="9"/>
      <c r="F3" s="9"/>
      <c r="G3" s="9"/>
      <c r="H3" s="10"/>
      <c r="I3" s="10"/>
      <c r="J3" s="10"/>
      <c r="K3" s="10"/>
      <c r="L3" s="11"/>
    </row>
    <row r="4" spans="2:12" ht="12.75">
      <c r="B4" s="12" t="s">
        <v>2</v>
      </c>
      <c r="C4" s="13"/>
      <c r="D4" s="13"/>
      <c r="E4" s="13"/>
      <c r="F4" s="13"/>
      <c r="G4" s="13"/>
      <c r="H4" s="14"/>
      <c r="I4" s="14"/>
      <c r="J4" s="14"/>
      <c r="K4" s="14"/>
      <c r="L4" s="15"/>
    </row>
    <row r="5" spans="2:12" ht="12.75">
      <c r="B5" s="12" t="s">
        <v>3</v>
      </c>
      <c r="C5" s="16"/>
      <c r="D5" s="16"/>
      <c r="E5" s="16"/>
      <c r="F5" s="16"/>
      <c r="G5" s="16"/>
      <c r="H5" s="14"/>
      <c r="I5" s="14"/>
      <c r="J5" s="14"/>
      <c r="K5" s="14"/>
      <c r="L5" s="15"/>
    </row>
    <row r="6" spans="2:12" ht="12.75">
      <c r="B6" s="17" t="s">
        <v>4</v>
      </c>
      <c r="C6" s="18"/>
      <c r="D6" s="18"/>
      <c r="E6" s="18"/>
      <c r="F6" s="18"/>
      <c r="G6" s="18"/>
      <c r="H6" s="19"/>
      <c r="I6" s="19"/>
      <c r="J6" s="19"/>
      <c r="K6" s="19"/>
      <c r="L6" s="20"/>
    </row>
    <row r="7" spans="2:15" ht="12.75">
      <c r="B7" s="21"/>
      <c r="C7" s="22"/>
      <c r="D7" s="22"/>
      <c r="E7" s="22"/>
      <c r="F7" s="22"/>
      <c r="G7" s="22"/>
      <c r="H7" s="7"/>
      <c r="I7" s="7"/>
      <c r="J7" s="7"/>
      <c r="K7" s="7"/>
      <c r="L7" s="1"/>
      <c r="O7" s="23"/>
    </row>
    <row r="8" spans="2:12" ht="12.75">
      <c r="B8" s="24" t="s">
        <v>5</v>
      </c>
      <c r="C8" s="22"/>
      <c r="D8" s="22"/>
      <c r="E8" s="22"/>
      <c r="F8" s="22"/>
      <c r="G8" s="22"/>
      <c r="H8" s="7"/>
      <c r="I8" s="7"/>
      <c r="J8" s="7"/>
      <c r="K8" s="7"/>
      <c r="L8" s="1"/>
    </row>
    <row r="9" spans="1:13" s="28" customFormat="1" ht="12.75">
      <c r="A9" s="25"/>
      <c r="B9" s="25" t="s">
        <v>6</v>
      </c>
      <c r="C9" s="26"/>
      <c r="D9" s="26"/>
      <c r="E9" s="26"/>
      <c r="F9" s="26"/>
      <c r="G9" s="26"/>
      <c r="H9" s="27"/>
      <c r="I9" s="27"/>
      <c r="J9" s="27"/>
      <c r="K9" s="27"/>
      <c r="L9" s="25"/>
      <c r="M9" s="25"/>
    </row>
    <row r="10" spans="1:13" s="28" customFormat="1" ht="12.75">
      <c r="A10" s="25"/>
      <c r="B10" s="26" t="s">
        <v>7</v>
      </c>
      <c r="C10" s="27"/>
      <c r="D10" s="27"/>
      <c r="E10" s="27"/>
      <c r="F10" s="27"/>
      <c r="G10" s="27"/>
      <c r="H10" s="27"/>
      <c r="I10" s="27"/>
      <c r="J10" s="29"/>
      <c r="K10" s="27"/>
      <c r="L10" s="30"/>
      <c r="M10" s="25"/>
    </row>
    <row r="11" spans="2:12" ht="12.75">
      <c r="B11" s="7"/>
      <c r="C11" s="7"/>
      <c r="D11" s="7"/>
      <c r="E11" s="7"/>
      <c r="F11" s="7"/>
      <c r="G11" s="7"/>
      <c r="H11" s="7"/>
      <c r="I11" s="7"/>
      <c r="J11" s="31"/>
      <c r="K11" s="7"/>
      <c r="L11" s="32"/>
    </row>
    <row r="12" spans="2:12" ht="12.75">
      <c r="B12" s="8" t="s">
        <v>8</v>
      </c>
      <c r="C12" s="9"/>
      <c r="D12" s="9"/>
      <c r="E12" s="9"/>
      <c r="F12" s="9"/>
      <c r="G12" s="9"/>
      <c r="H12" s="10"/>
      <c r="I12" s="10"/>
      <c r="J12" s="10"/>
      <c r="K12" s="10"/>
      <c r="L12" s="11"/>
    </row>
    <row r="13" spans="2:12" ht="12.75">
      <c r="B13" s="33"/>
      <c r="C13" s="34"/>
      <c r="D13" s="35"/>
      <c r="E13" s="35"/>
      <c r="F13" s="35"/>
      <c r="G13" s="35"/>
      <c r="H13" s="35"/>
      <c r="I13" s="35"/>
      <c r="J13" s="35"/>
      <c r="K13" s="35"/>
      <c r="L13" s="15"/>
    </row>
    <row r="14" spans="2:12" ht="12.75">
      <c r="B14" s="36" t="s">
        <v>9</v>
      </c>
      <c r="C14" s="37"/>
      <c r="D14" s="14"/>
      <c r="E14" s="14"/>
      <c r="F14" s="14"/>
      <c r="G14" s="14"/>
      <c r="H14" s="14"/>
      <c r="I14" s="14"/>
      <c r="J14" s="14"/>
      <c r="K14" s="14"/>
      <c r="L14" s="15"/>
    </row>
    <row r="15" spans="2:12" ht="12.75">
      <c r="B15" s="38" t="s">
        <v>10</v>
      </c>
      <c r="C15" s="37" t="s">
        <v>11</v>
      </c>
      <c r="D15" s="14" t="s">
        <v>12</v>
      </c>
      <c r="E15" s="14" t="s">
        <v>13</v>
      </c>
      <c r="F15" s="14" t="s">
        <v>14</v>
      </c>
      <c r="G15" s="14" t="s">
        <v>15</v>
      </c>
      <c r="H15" s="14" t="s">
        <v>16</v>
      </c>
      <c r="I15" s="14" t="s">
        <v>15</v>
      </c>
      <c r="J15" s="14" t="s">
        <v>17</v>
      </c>
      <c r="K15" s="14" t="s">
        <v>15</v>
      </c>
      <c r="L15" s="15"/>
    </row>
    <row r="16" spans="1:13" s="45" customFormat="1" ht="12.75" customHeight="1">
      <c r="A16" s="39"/>
      <c r="B16" s="40"/>
      <c r="C16" s="41"/>
      <c r="D16" s="42" t="s">
        <v>18</v>
      </c>
      <c r="E16" s="43">
        <f>LARGE(E17:E25,1)+LARGE(E17:E25,2)+LARGE(E17:E25,3)</f>
        <v>0</v>
      </c>
      <c r="F16" s="42" t="s">
        <v>18</v>
      </c>
      <c r="G16" s="43">
        <f>LARGE(G17:G25,1)+LARGE(G17:G25,2)+LARGE(G17:G25,3)</f>
        <v>0</v>
      </c>
      <c r="H16" s="42" t="s">
        <v>19</v>
      </c>
      <c r="I16" s="43">
        <f>LARGE(I17:I25,1)+LARGE(I17:I25,2)+LARGE(I17:I25,3)</f>
        <v>0</v>
      </c>
      <c r="J16" s="42" t="s">
        <v>19</v>
      </c>
      <c r="K16" s="43">
        <f>LARGE(K17:K25,1)+LARGE(K17:K25,2)+LARGE(K17:K25,3)</f>
        <v>0</v>
      </c>
      <c r="L16" s="44"/>
      <c r="M16" s="39"/>
    </row>
    <row r="17" spans="1:12" ht="12.75">
      <c r="A17" s="1">
        <v>1</v>
      </c>
      <c r="B17" s="46"/>
      <c r="D17" s="47"/>
      <c r="E17" s="48">
        <f>MAX(IF(D17&lt;&gt;"",ROUNDDOWN(1000-faktorer!$C$2*(D17-faktorer!$B$2)*100,0),0),0)</f>
        <v>0</v>
      </c>
      <c r="F17" s="47"/>
      <c r="G17" s="48">
        <f>MAX(IF(F17&lt;&gt;"",ROUNDDOWN(1000-faktorer!$C$7*(F17-faktorer!$B$7)*10,0),0),0)</f>
        <v>0</v>
      </c>
      <c r="I17" s="48">
        <f>MAX(IF(H17&lt;&gt;"",ROUNDDOWN(1000+faktorer!$C$4*(H17-faktorer!$B$4)*100,0),0),0)</f>
        <v>0</v>
      </c>
      <c r="K17" s="49">
        <f>MAX(IF(J17&lt;&gt;"",ROUNDDOWN(1000+faktorer!$C$5*(J17-faktorer!$B$5)*100,0),0),0)</f>
        <v>0</v>
      </c>
      <c r="L17" s="15"/>
    </row>
    <row r="18" spans="1:12" ht="12.75">
      <c r="A18" s="1">
        <v>2</v>
      </c>
      <c r="B18" s="46"/>
      <c r="D18" s="47"/>
      <c r="E18" s="48">
        <f>MAX(IF(D18&lt;&gt;"",ROUNDDOWN(1000-faktorer!$C$2*(D18-faktorer!$B$2)*100,0),0),0)</f>
        <v>0</v>
      </c>
      <c r="F18" s="47"/>
      <c r="G18" s="48">
        <f>MAX(IF(F18&lt;&gt;"",ROUNDDOWN(1000-faktorer!$C$7*(F18-faktorer!$B$7)*10,0),0),0)</f>
        <v>0</v>
      </c>
      <c r="I18" s="48">
        <f>MAX(IF(H18&lt;&gt;"",ROUNDDOWN(1000+faktorer!$C$4*(H18-faktorer!$B$4)*100,0),0),0)</f>
        <v>0</v>
      </c>
      <c r="K18" s="49">
        <f>MAX(IF(J18&lt;&gt;"",ROUNDDOWN(1000+faktorer!$C$5*(J18-faktorer!$B$5)*100,0),0),0)</f>
        <v>0</v>
      </c>
      <c r="L18" s="15"/>
    </row>
    <row r="19" spans="1:12" ht="12.75">
      <c r="A19" s="1">
        <v>3</v>
      </c>
      <c r="B19" s="46"/>
      <c r="D19" s="47"/>
      <c r="E19" s="48">
        <f>MAX(IF(D19&lt;&gt;"",ROUNDDOWN(1000-faktorer!$C$2*(D19-faktorer!$B$2)*100,0),0),0)</f>
        <v>0</v>
      </c>
      <c r="F19" s="47"/>
      <c r="G19" s="48">
        <f>MAX(IF(F19&lt;&gt;"",ROUNDDOWN(1000-faktorer!$C$7*(F19-faktorer!$B$7)*10,0),0),0)</f>
        <v>0</v>
      </c>
      <c r="I19" s="48">
        <f>MAX(IF(H19&lt;&gt;"",ROUNDDOWN(1000+faktorer!$C$4*(H19-faktorer!$B$4)*100,0),0),0)</f>
        <v>0</v>
      </c>
      <c r="K19" s="49">
        <f>MAX(IF(J19&lt;&gt;"",ROUNDDOWN(1000+faktorer!$C$5*(J19-faktorer!$B$5)*100,0),0),0)</f>
        <v>0</v>
      </c>
      <c r="L19" s="15"/>
    </row>
    <row r="20" spans="1:12" ht="12.75">
      <c r="A20" s="1">
        <v>4</v>
      </c>
      <c r="B20" s="46"/>
      <c r="D20" s="47"/>
      <c r="E20" s="48">
        <f>MAX(IF(D20&lt;&gt;"",ROUNDDOWN(1000-faktorer!$C$2*(D20-faktorer!$B$2)*100,0),0),0)</f>
        <v>0</v>
      </c>
      <c r="F20" s="47"/>
      <c r="G20" s="48">
        <f>MAX(IF(F20&lt;&gt;"",ROUNDDOWN(1000-faktorer!$C$7*(F20-faktorer!$B$7)*10,0),0),0)</f>
        <v>0</v>
      </c>
      <c r="I20" s="48">
        <f>MAX(IF(H20&lt;&gt;"",ROUNDDOWN(1000+faktorer!$C$4*(H20-faktorer!$B$4)*100,0),0),0)</f>
        <v>0</v>
      </c>
      <c r="K20" s="49">
        <f>MAX(IF(J20&lt;&gt;"",ROUNDDOWN(1000+faktorer!$C$5*(J20-faktorer!$B$5)*100,0),0),0)</f>
        <v>0</v>
      </c>
      <c r="L20" s="15"/>
    </row>
    <row r="21" spans="1:12" ht="12.75">
      <c r="A21" s="1">
        <v>5</v>
      </c>
      <c r="B21" s="46"/>
      <c r="D21" s="47"/>
      <c r="E21" s="48">
        <f>MAX(IF(D21&lt;&gt;"",ROUNDDOWN(1000-faktorer!$C$2*(D21-faktorer!$B$2)*100,0),0),0)</f>
        <v>0</v>
      </c>
      <c r="F21" s="47"/>
      <c r="G21" s="48">
        <f>MAX(IF(F21&lt;&gt;"",ROUNDDOWN(1000-faktorer!$C$7*(F21-faktorer!$B$7)*10,0),0),0)</f>
        <v>0</v>
      </c>
      <c r="I21" s="48">
        <f>MAX(IF(H21&lt;&gt;"",ROUNDDOWN(1000+faktorer!$C$4*(H21-faktorer!$B$4)*100,0),0),0)</f>
        <v>0</v>
      </c>
      <c r="K21" s="49">
        <f>MAX(IF(J21&lt;&gt;"",ROUNDDOWN(1000+faktorer!$C$5*(J21-faktorer!$B$5)*100,0),0),0)</f>
        <v>0</v>
      </c>
      <c r="L21" s="15"/>
    </row>
    <row r="22" spans="1:12" ht="12.75">
      <c r="A22" s="1">
        <v>6</v>
      </c>
      <c r="B22" s="46"/>
      <c r="D22" s="47"/>
      <c r="E22" s="48">
        <f>MAX(IF(D22&lt;&gt;"",ROUNDDOWN(1000-faktorer!$C$2*(D22-faktorer!$B$2)*100,0),0),0)</f>
        <v>0</v>
      </c>
      <c r="F22" s="47"/>
      <c r="G22" s="48">
        <f>MAX(IF(F22&lt;&gt;"",ROUNDDOWN(1000-faktorer!$C$7*(F22-faktorer!$B$7)*10,0),0),0)</f>
        <v>0</v>
      </c>
      <c r="I22" s="48">
        <f>MAX(IF(H22&lt;&gt;"",ROUNDDOWN(1000+faktorer!$C$4*(H22-faktorer!$B$4)*100,0),0),0)</f>
        <v>0</v>
      </c>
      <c r="K22" s="49">
        <f>MAX(IF(J22&lt;&gt;"",ROUNDDOWN(1000+faktorer!$C$5*(J22-faktorer!$B$5)*100,0),0),0)</f>
        <v>0</v>
      </c>
      <c r="L22" s="15"/>
    </row>
    <row r="23" spans="1:12" ht="12.75">
      <c r="A23" s="1">
        <v>7</v>
      </c>
      <c r="B23" s="46"/>
      <c r="D23" s="47"/>
      <c r="E23" s="48">
        <f>MAX(IF(D23&lt;&gt;"",ROUNDDOWN(1000-faktorer!$C$2*(D23-faktorer!$B$2)*100,0),0),0)</f>
        <v>0</v>
      </c>
      <c r="F23" s="47"/>
      <c r="G23" s="48">
        <f>MAX(IF(F23&lt;&gt;"",ROUNDDOWN(1000-faktorer!$C$7*(F23-faktorer!$B$7)*10,0),0),0)</f>
        <v>0</v>
      </c>
      <c r="I23" s="48">
        <f>MAX(IF(H23&lt;&gt;"",ROUNDDOWN(1000+faktorer!$C$4*(H23-faktorer!$B$4)*100,0),0),0)</f>
        <v>0</v>
      </c>
      <c r="K23" s="49">
        <f>MAX(IF(J23&lt;&gt;"",ROUNDDOWN(1000+faktorer!$C$5*(J23-faktorer!$B$5)*100,0),0),0)</f>
        <v>0</v>
      </c>
      <c r="L23" s="15"/>
    </row>
    <row r="24" spans="1:12" ht="12.75">
      <c r="A24" s="1">
        <v>8</v>
      </c>
      <c r="B24" s="46"/>
      <c r="D24" s="47"/>
      <c r="E24" s="48">
        <f>MAX(IF(D24&lt;&gt;"",ROUNDDOWN(1000-faktorer!$C$2*(D24-faktorer!$B$2)*100,0),0),0)</f>
        <v>0</v>
      </c>
      <c r="F24" s="47"/>
      <c r="G24" s="48">
        <f>MAX(IF(F24&lt;&gt;"",ROUNDDOWN(1000-faktorer!$C$7*(F24-faktorer!$B$7)*10,0),0),0)</f>
        <v>0</v>
      </c>
      <c r="I24" s="48">
        <f>MAX(IF(H24&lt;&gt;"",ROUNDDOWN(1000+faktorer!$C$4*(H24-faktorer!$B$4)*100,0),0),0)</f>
        <v>0</v>
      </c>
      <c r="K24" s="49">
        <f>MAX(IF(J24&lt;&gt;"",ROUNDDOWN(1000+faktorer!$C$5*(J24-faktorer!$B$5)*100,0),0),0)</f>
        <v>0</v>
      </c>
      <c r="L24" s="15"/>
    </row>
    <row r="25" spans="1:12" ht="12.75">
      <c r="A25" s="1">
        <v>9</v>
      </c>
      <c r="B25" s="50"/>
      <c r="C25" s="51"/>
      <c r="D25" s="52"/>
      <c r="E25" s="53">
        <f>MAX(IF(D25&lt;&gt;"",ROUNDDOWN(1000-faktorer!$C$2*(D25-faktorer!$B$2)*100,0),0),0)</f>
        <v>0</v>
      </c>
      <c r="F25" s="52"/>
      <c r="G25" s="53">
        <f>MAX(IF(F25&lt;&gt;"",ROUNDDOWN(1000-faktorer!$C$7*(F25-faktorer!$B$7)*10,0),0),0)</f>
        <v>0</v>
      </c>
      <c r="H25" s="54"/>
      <c r="I25" s="53">
        <f>MAX(IF(H25&lt;&gt;"",ROUNDDOWN(1000+faktorer!$C$4*(H25-faktorer!$B$4)*100,0),0),0)</f>
        <v>0</v>
      </c>
      <c r="J25" s="54"/>
      <c r="K25" s="55">
        <f>MAX(IF(J25&lt;&gt;"",ROUNDDOWN(1000+faktorer!$C$5*(J25-faktorer!$B$5)*100,0),0),0)</f>
        <v>0</v>
      </c>
      <c r="L25" s="15"/>
    </row>
    <row r="26" spans="2:12" ht="12.75">
      <c r="B26" s="36"/>
      <c r="C26" s="37"/>
      <c r="D26" s="42" t="s">
        <v>18</v>
      </c>
      <c r="E26" s="56"/>
      <c r="F26" s="14"/>
      <c r="G26" s="14"/>
      <c r="H26" s="14"/>
      <c r="I26" s="14"/>
      <c r="J26" s="57"/>
      <c r="K26" s="14"/>
      <c r="L26" s="58"/>
    </row>
    <row r="27" spans="2:12" ht="12.75">
      <c r="B27" s="36" t="s">
        <v>20</v>
      </c>
      <c r="C27" s="37" t="s">
        <v>11</v>
      </c>
      <c r="D27" s="52"/>
      <c r="E27" s="59">
        <f>MAX(IF(D27&lt;&gt;"",ROUNDDOWN(1000-faktorer!$C$8*(D27-faktorer!$B$8)*100,0),0),0)</f>
        <v>0</v>
      </c>
      <c r="F27" s="14"/>
      <c r="G27" s="14"/>
      <c r="H27" s="14"/>
      <c r="I27" s="14"/>
      <c r="J27" s="14"/>
      <c r="K27" s="14"/>
      <c r="L27" s="58"/>
    </row>
    <row r="28" spans="1:12" ht="12.75">
      <c r="A28" s="1">
        <v>1</v>
      </c>
      <c r="B28" s="46"/>
      <c r="D28" s="14"/>
      <c r="E28" s="14"/>
      <c r="F28" s="14"/>
      <c r="G28" s="14"/>
      <c r="H28" s="14"/>
      <c r="I28" s="14"/>
      <c r="J28" s="57"/>
      <c r="K28" s="14"/>
      <c r="L28" s="58"/>
    </row>
    <row r="29" spans="1:12" ht="12.75">
      <c r="A29" s="1">
        <v>2</v>
      </c>
      <c r="B29" s="46"/>
      <c r="D29" s="14"/>
      <c r="E29" s="14"/>
      <c r="F29" s="14"/>
      <c r="G29" s="57" t="s">
        <v>21</v>
      </c>
      <c r="H29" s="14"/>
      <c r="I29" s="14"/>
      <c r="J29" s="60">
        <f>E16+G16+I16+K16+E27</f>
        <v>0</v>
      </c>
      <c r="K29" s="14"/>
      <c r="L29" s="58"/>
    </row>
    <row r="30" spans="1:12" ht="12.75">
      <c r="A30" s="1">
        <v>3</v>
      </c>
      <c r="B30" s="46"/>
      <c r="D30" s="14"/>
      <c r="E30" s="14"/>
      <c r="F30" s="14"/>
      <c r="G30" s="14"/>
      <c r="H30" s="14"/>
      <c r="I30" s="14"/>
      <c r="J30" s="57"/>
      <c r="K30" s="14"/>
      <c r="L30" s="58"/>
    </row>
    <row r="31" spans="1:12" ht="12.75">
      <c r="A31" s="1">
        <v>4</v>
      </c>
      <c r="B31" s="46"/>
      <c r="D31" s="14"/>
      <c r="E31" s="14"/>
      <c r="F31" s="14"/>
      <c r="G31" s="14"/>
      <c r="H31" s="14"/>
      <c r="I31" s="14"/>
      <c r="J31" s="57"/>
      <c r="K31" s="14"/>
      <c r="L31" s="58"/>
    </row>
    <row r="32" spans="1:12" ht="12.75">
      <c r="A32" s="1">
        <v>5</v>
      </c>
      <c r="B32" s="46"/>
      <c r="D32" s="14"/>
      <c r="E32" s="14"/>
      <c r="F32" s="14"/>
      <c r="G32" s="14"/>
      <c r="H32" s="14"/>
      <c r="I32" s="14"/>
      <c r="J32" s="57"/>
      <c r="K32" s="14"/>
      <c r="L32" s="58"/>
    </row>
    <row r="33" spans="2:12" ht="12.75">
      <c r="B33" s="61"/>
      <c r="C33" s="19"/>
      <c r="D33" s="19"/>
      <c r="E33" s="19"/>
      <c r="F33" s="19"/>
      <c r="G33" s="19"/>
      <c r="H33" s="19"/>
      <c r="I33" s="19"/>
      <c r="J33" s="62"/>
      <c r="K33" s="19"/>
      <c r="L33" s="63"/>
    </row>
    <row r="34" spans="2:12" ht="12.75">
      <c r="B34" s="7"/>
      <c r="C34" s="7"/>
      <c r="D34" s="7"/>
      <c r="E34" s="7"/>
      <c r="F34" s="7"/>
      <c r="G34" s="7"/>
      <c r="H34" s="7"/>
      <c r="I34" s="7"/>
      <c r="J34" s="31"/>
      <c r="K34" s="7"/>
      <c r="L34" s="32"/>
    </row>
    <row r="35" spans="2:12" ht="12.75">
      <c r="B35" s="7"/>
      <c r="C35" s="7"/>
      <c r="D35" s="7"/>
      <c r="E35" s="7"/>
      <c r="F35" s="7"/>
      <c r="G35" s="7"/>
      <c r="H35" s="7"/>
      <c r="I35" s="7"/>
      <c r="J35" s="31"/>
      <c r="K35" s="7"/>
      <c r="L35" s="32"/>
    </row>
    <row r="36" spans="2:12" ht="12.75">
      <c r="B36" s="8" t="s">
        <v>8</v>
      </c>
      <c r="C36" s="9"/>
      <c r="D36" s="9"/>
      <c r="E36" s="9"/>
      <c r="F36" s="9"/>
      <c r="G36" s="9"/>
      <c r="H36" s="10"/>
      <c r="I36" s="10"/>
      <c r="J36" s="10"/>
      <c r="K36" s="10"/>
      <c r="L36" s="11"/>
    </row>
    <row r="37" spans="2:12" ht="12.75">
      <c r="B37" s="33"/>
      <c r="C37" s="34"/>
      <c r="D37" s="35"/>
      <c r="E37" s="35"/>
      <c r="F37" s="35"/>
      <c r="G37" s="35"/>
      <c r="H37" s="35"/>
      <c r="I37" s="35"/>
      <c r="J37" s="35"/>
      <c r="K37" s="35"/>
      <c r="L37" s="15"/>
    </row>
    <row r="38" spans="2:12" ht="12.75">
      <c r="B38" s="36" t="s">
        <v>9</v>
      </c>
      <c r="C38" s="37"/>
      <c r="D38" s="14"/>
      <c r="E38" s="14"/>
      <c r="F38" s="14"/>
      <c r="G38" s="14"/>
      <c r="H38" s="14"/>
      <c r="I38" s="14"/>
      <c r="J38" s="14"/>
      <c r="K38" s="14"/>
      <c r="L38" s="15"/>
    </row>
    <row r="39" spans="2:12" ht="12.75">
      <c r="B39" s="38" t="s">
        <v>10</v>
      </c>
      <c r="C39" s="37" t="s">
        <v>11</v>
      </c>
      <c r="D39" s="14" t="s">
        <v>12</v>
      </c>
      <c r="E39" s="14" t="s">
        <v>13</v>
      </c>
      <c r="F39" s="14" t="s">
        <v>14</v>
      </c>
      <c r="G39" s="14" t="s">
        <v>15</v>
      </c>
      <c r="H39" s="14" t="s">
        <v>16</v>
      </c>
      <c r="I39" s="14" t="s">
        <v>15</v>
      </c>
      <c r="J39" s="14" t="s">
        <v>17</v>
      </c>
      <c r="K39" s="14" t="s">
        <v>15</v>
      </c>
      <c r="L39" s="15"/>
    </row>
    <row r="40" spans="1:12" ht="12.75">
      <c r="A40" s="39"/>
      <c r="B40" s="40"/>
      <c r="C40" s="41"/>
      <c r="D40" s="42" t="s">
        <v>18</v>
      </c>
      <c r="E40" s="43">
        <f>LARGE(E41:E49,1)+LARGE(E41:E49,2)+LARGE(E41:E49,3)</f>
        <v>0</v>
      </c>
      <c r="F40" s="42" t="s">
        <v>18</v>
      </c>
      <c r="G40" s="43">
        <f>LARGE(G41:G49,1)+LARGE(G41:G49,2)+LARGE(G41:G49,3)</f>
        <v>0</v>
      </c>
      <c r="H40" s="42" t="s">
        <v>19</v>
      </c>
      <c r="I40" s="43">
        <f>LARGE(I41:I49,1)+LARGE(I41:I49,2)+LARGE(I41:I49,3)</f>
        <v>0</v>
      </c>
      <c r="J40" s="42" t="s">
        <v>19</v>
      </c>
      <c r="K40" s="43">
        <f>LARGE(K41:K49,1)+LARGE(K41:K49,2)+LARGE(K41:K49,3)</f>
        <v>0</v>
      </c>
      <c r="L40" s="44"/>
    </row>
    <row r="41" spans="1:12" ht="12.75">
      <c r="A41" s="1">
        <v>1</v>
      </c>
      <c r="B41" s="46"/>
      <c r="D41" s="47"/>
      <c r="E41" s="48">
        <f>MAX(IF(D41&lt;&gt;"",ROUNDDOWN(1000-faktorer!$C$2*(D41-faktorer!$B$2)*100,0),0),0)</f>
        <v>0</v>
      </c>
      <c r="F41" s="47"/>
      <c r="G41" s="48">
        <f>MAX(IF(F41&lt;&gt;"",ROUNDDOWN(1000-faktorer!$C$7*(F41-faktorer!$B$7)*10,0),0),0)</f>
        <v>0</v>
      </c>
      <c r="H41" s="47"/>
      <c r="I41" s="48">
        <f>MAX(IF(H41&lt;&gt;"",ROUNDDOWN(1000+faktorer!$C$4*(H41-faktorer!$B$4)*100,0),0),0)</f>
        <v>0</v>
      </c>
      <c r="K41" s="48">
        <f>MAX(IF(J41&lt;&gt;"",ROUNDDOWN((IF(J41&lt;7.04,894,1000))+IF(J41&lt;7.04,faktorer!$E$5,IF(J41&lt;8.8,faktorer!$D$5,faktorer!$C$5))*(J41-IF(J41&lt;7.04,7.04,faktorer!$B$5))*100,0),0),0)</f>
        <v>0</v>
      </c>
      <c r="L41" s="15"/>
    </row>
    <row r="42" spans="1:12" ht="12.75">
      <c r="A42" s="1">
        <v>2</v>
      </c>
      <c r="B42" s="46"/>
      <c r="D42" s="47"/>
      <c r="E42" s="48">
        <f>MAX(IF(D42&lt;&gt;"",ROUNDDOWN(1000-faktorer!$C$2*(D42-faktorer!$B$2)*100,0),0),0)</f>
        <v>0</v>
      </c>
      <c r="F42" s="47"/>
      <c r="G42" s="48">
        <f>MAX(IF(F42&lt;&gt;"",ROUNDDOWN(1000-faktorer!$C$7*(F42-faktorer!$B$7)*10,0),0),0)</f>
        <v>0</v>
      </c>
      <c r="I42" s="48">
        <f>MAX(IF(H42&lt;&gt;"",ROUNDDOWN(1000+faktorer!$C$4*(H42-faktorer!$B$4)*100,0),0),0)</f>
        <v>0</v>
      </c>
      <c r="K42" s="48">
        <f>MAX(IF(J42&lt;&gt;"",ROUNDDOWN((IF(J42&lt;7.04,894,1000))+IF(J42&lt;7.04,faktorer!$E$5,IF(J42&lt;8.8,faktorer!$D$5,faktorer!$C$5))*(J42-IF(J42&lt;7.04,7.04,faktorer!$B$5))*100,0),0),0)</f>
        <v>0</v>
      </c>
      <c r="L42" s="15"/>
    </row>
    <row r="43" spans="1:12" ht="12.75">
      <c r="A43" s="1">
        <v>3</v>
      </c>
      <c r="B43" s="46"/>
      <c r="D43" s="47"/>
      <c r="E43" s="48">
        <f>MAX(IF(D43&lt;&gt;"",ROUNDDOWN(1000-faktorer!$C$2*(D43-faktorer!$B$2)*100,0),0),0)</f>
        <v>0</v>
      </c>
      <c r="F43" s="47"/>
      <c r="G43" s="48">
        <f>MAX(IF(F43&lt;&gt;"",ROUNDDOWN(1000-faktorer!$C$7*(F43-faktorer!$B$7)*10,0),0),0)</f>
        <v>0</v>
      </c>
      <c r="I43" s="48">
        <f>MAX(IF(H43&lt;&gt;"",ROUNDDOWN(1000+faktorer!$C$4*(H43-faktorer!$B$4)*100,0),0),0)</f>
        <v>0</v>
      </c>
      <c r="K43" s="48">
        <f>MAX(IF(J43&lt;&gt;"",ROUNDDOWN((IF(J43&lt;7.04,894,1000))+IF(J43&lt;7.04,faktorer!$E$5,IF(J43&lt;8.8,faktorer!$D$5,faktorer!$C$5))*(J43-IF(J43&lt;7.04,7.04,faktorer!$B$5))*100,0),0),0)</f>
        <v>0</v>
      </c>
      <c r="L43" s="15"/>
    </row>
    <row r="44" spans="1:12" ht="12.75">
      <c r="A44" s="1">
        <v>4</v>
      </c>
      <c r="B44" s="46"/>
      <c r="D44" s="47"/>
      <c r="E44" s="48">
        <f>MAX(IF(D44&lt;&gt;"",ROUNDDOWN(1000-faktorer!$C$2*(D44-faktorer!$B$2)*100,0),0),0)</f>
        <v>0</v>
      </c>
      <c r="F44" s="47"/>
      <c r="G44" s="48">
        <f>MAX(IF(F44&lt;&gt;"",ROUNDDOWN(1000-faktorer!$C$7*(F44-faktorer!$B$7)*10,0),0),0)</f>
        <v>0</v>
      </c>
      <c r="I44" s="48">
        <f>MAX(IF(H44&lt;&gt;"",ROUNDDOWN(1000+faktorer!$C$4*(H44-faktorer!$B$4)*100,0),0),0)</f>
        <v>0</v>
      </c>
      <c r="K44" s="48">
        <f>MAX(IF(J44&lt;&gt;"",ROUNDDOWN((IF(J44&lt;7.04,894,1000))+IF(J44&lt;7.04,faktorer!$E$5,IF(J44&lt;8.8,faktorer!$D$5,faktorer!$C$5))*(J44-IF(J44&lt;7.04,7.04,faktorer!$B$5))*100,0),0),0)</f>
        <v>0</v>
      </c>
      <c r="L44" s="15"/>
    </row>
    <row r="45" spans="1:12" ht="12.75">
      <c r="A45" s="1">
        <v>5</v>
      </c>
      <c r="B45" s="46"/>
      <c r="D45" s="47"/>
      <c r="E45" s="48">
        <f>MAX(IF(D45&lt;&gt;"",ROUNDDOWN(1000-faktorer!$C$2*(D45-faktorer!$B$2)*100,0),0),0)</f>
        <v>0</v>
      </c>
      <c r="F45" s="47"/>
      <c r="G45" s="48">
        <f>MAX(IF(F45&lt;&gt;"",ROUNDDOWN(1000-faktorer!$C$7*(F45-faktorer!$B$7)*10,0),0),0)</f>
        <v>0</v>
      </c>
      <c r="I45" s="48">
        <f>MAX(IF(H45&lt;&gt;"",ROUNDDOWN(1000+faktorer!$C$4*(H45-faktorer!$B$4)*100,0),0),0)</f>
        <v>0</v>
      </c>
      <c r="K45" s="48">
        <f>MAX(IF(J45&lt;&gt;"",ROUNDDOWN((IF(J45&lt;7.04,894,1000))+IF(J45&lt;7.04,faktorer!$E$5,IF(J45&lt;8.8,faktorer!$D$5,faktorer!$C$5))*(J45-IF(J45&lt;7.04,7.04,faktorer!$B$5))*100,0),0),0)</f>
        <v>0</v>
      </c>
      <c r="L45" s="15"/>
    </row>
    <row r="46" spans="1:12" ht="12.75">
      <c r="A46" s="1">
        <v>6</v>
      </c>
      <c r="B46" s="46"/>
      <c r="D46" s="47"/>
      <c r="E46" s="48">
        <f>MAX(IF(D46&lt;&gt;"",ROUNDDOWN(1000-faktorer!$C$2*(D46-faktorer!$B$2)*100,0),0),0)</f>
        <v>0</v>
      </c>
      <c r="F46" s="47"/>
      <c r="G46" s="48">
        <f>MAX(IF(F46&lt;&gt;"",ROUNDDOWN(1000-faktorer!$C$7*(F46-faktorer!$B$7)*10,0),0),0)</f>
        <v>0</v>
      </c>
      <c r="I46" s="48">
        <f>MAX(IF(H46&lt;&gt;"",ROUNDDOWN(1000+faktorer!$C$4*(H46-faktorer!$B$4)*100,0),0),0)</f>
        <v>0</v>
      </c>
      <c r="K46" s="48">
        <f>MAX(IF(J46&lt;&gt;"",ROUNDDOWN((IF(J46&lt;7.04,894,1000))+IF(J46&lt;7.04,faktorer!$E$5,IF(J46&lt;8.8,faktorer!$D$5,faktorer!$C$5))*(J46-IF(J46&lt;7.04,7.04,faktorer!$B$5))*100,0),0),0)</f>
        <v>0</v>
      </c>
      <c r="L46" s="15"/>
    </row>
    <row r="47" spans="1:12" ht="12.75">
      <c r="A47" s="1">
        <v>7</v>
      </c>
      <c r="B47" s="46"/>
      <c r="D47" s="47"/>
      <c r="E47" s="48">
        <f>MAX(IF(D47&lt;&gt;"",ROUNDDOWN(1000-faktorer!$C$2*(D47-faktorer!$B$2)*100,0),0),0)</f>
        <v>0</v>
      </c>
      <c r="F47" s="47"/>
      <c r="G47" s="48">
        <f>MAX(IF(F47&lt;&gt;"",ROUNDDOWN(1000-faktorer!$C$7*(F47-faktorer!$B$7)*10,0),0),0)</f>
        <v>0</v>
      </c>
      <c r="I47" s="48">
        <f>MAX(IF(H47&lt;&gt;"",ROUNDDOWN(1000+faktorer!$C$4*(H47-faktorer!$B$4)*100,0),0),0)</f>
        <v>0</v>
      </c>
      <c r="K47" s="48">
        <f>MAX(IF(J47&lt;&gt;"",ROUNDDOWN((IF(J47&lt;7.04,894,1000))+IF(J47&lt;7.04,faktorer!$E$5,IF(J47&lt;8.8,faktorer!$D$5,faktorer!$C$5))*(J47-IF(J47&lt;7.04,7.04,faktorer!$B$5))*100,0),0),0)</f>
        <v>0</v>
      </c>
      <c r="L47" s="15"/>
    </row>
    <row r="48" spans="1:12" ht="12.75">
      <c r="A48" s="1">
        <v>8</v>
      </c>
      <c r="B48" s="46"/>
      <c r="D48" s="47"/>
      <c r="E48" s="48">
        <f>MAX(IF(D48&lt;&gt;"",ROUNDDOWN(1000-faktorer!$C$2*(D48-faktorer!$B$2)*100,0),0),0)</f>
        <v>0</v>
      </c>
      <c r="F48" s="47"/>
      <c r="G48" s="48">
        <f>MAX(IF(F48&lt;&gt;"",ROUNDDOWN(1000-faktorer!$C$7*(F48-faktorer!$B$7)*10,0),0),0)</f>
        <v>0</v>
      </c>
      <c r="I48" s="48">
        <f>MAX(IF(H48&lt;&gt;"",ROUNDDOWN(1000+faktorer!$C$4*(H48-faktorer!$B$4)*100,0),0),0)</f>
        <v>0</v>
      </c>
      <c r="K48" s="48">
        <f>MAX(IF(J48&lt;&gt;"",ROUNDDOWN((IF(J48&lt;7.04,894,1000))+IF(J48&lt;7.04,faktorer!$E$5,IF(J48&lt;8.8,faktorer!$D$5,faktorer!$C$5))*(J48-IF(J48&lt;7.04,7.04,faktorer!$B$5))*100,0),0),0)</f>
        <v>0</v>
      </c>
      <c r="L48" s="15"/>
    </row>
    <row r="49" spans="1:12" ht="12.75">
      <c r="A49" s="1">
        <v>9</v>
      </c>
      <c r="B49" s="50"/>
      <c r="C49" s="51"/>
      <c r="D49" s="52"/>
      <c r="E49" s="53">
        <f>MAX(IF(D49&lt;&gt;"",ROUNDDOWN(1000-faktorer!$C$2*(D49-faktorer!$B$2)*100,0),0),0)</f>
        <v>0</v>
      </c>
      <c r="F49" s="52"/>
      <c r="G49" s="53">
        <f>MAX(IF(F49&lt;&gt;"",ROUNDDOWN(1000-faktorer!$C$7*(F49-faktorer!$B$7)*10,0),0),0)</f>
        <v>0</v>
      </c>
      <c r="H49" s="54"/>
      <c r="I49" s="53">
        <f>MAX(IF(H49&lt;&gt;"",ROUNDDOWN(1000+faktorer!$C$4*(H49-faktorer!$B$4)*100,0),0),0)</f>
        <v>0</v>
      </c>
      <c r="J49" s="54"/>
      <c r="K49" s="53">
        <f>MAX(IF(J49&lt;&gt;"",ROUNDDOWN((IF(J49&lt;7.04,894,1000))+IF(J49&lt;7.04,faktorer!$E$5,IF(J49&lt;8.8,faktorer!$D$5,faktorer!$C$5))*(J49-IF(J49&lt;7.04,7.04,faktorer!$B$5))*100,0),0),0)</f>
        <v>0</v>
      </c>
      <c r="L49" s="15"/>
    </row>
    <row r="50" spans="2:12" ht="12.75">
      <c r="B50" s="36"/>
      <c r="C50" s="37"/>
      <c r="D50" s="42" t="s">
        <v>18</v>
      </c>
      <c r="E50" s="56"/>
      <c r="F50" s="14"/>
      <c r="G50" s="14"/>
      <c r="H50" s="14"/>
      <c r="I50" s="14"/>
      <c r="J50" s="57"/>
      <c r="K50" s="14"/>
      <c r="L50" s="58"/>
    </row>
    <row r="51" spans="2:12" ht="12.75">
      <c r="B51" s="36" t="s">
        <v>20</v>
      </c>
      <c r="C51" s="37" t="s">
        <v>11</v>
      </c>
      <c r="D51" s="52"/>
      <c r="E51" s="59">
        <f>MAX(IF(D51&lt;&gt;"",ROUNDDOWN(1000-faktorer!$C$8*(D51-faktorer!$B$8)*100,0),0),0)</f>
        <v>0</v>
      </c>
      <c r="F51" s="14"/>
      <c r="G51" s="14"/>
      <c r="H51" s="14"/>
      <c r="I51" s="14"/>
      <c r="J51" s="14"/>
      <c r="K51" s="14"/>
      <c r="L51" s="58"/>
    </row>
    <row r="52" spans="1:12" ht="12.75">
      <c r="A52" s="1">
        <v>1</v>
      </c>
      <c r="B52" s="46"/>
      <c r="D52" s="14"/>
      <c r="E52" s="14"/>
      <c r="F52" s="14"/>
      <c r="G52" s="14"/>
      <c r="H52" s="14"/>
      <c r="I52" s="14"/>
      <c r="J52" s="57"/>
      <c r="K52" s="14"/>
      <c r="L52" s="58"/>
    </row>
    <row r="53" spans="1:12" ht="12.75">
      <c r="A53" s="1">
        <v>2</v>
      </c>
      <c r="B53" s="46"/>
      <c r="D53" s="14"/>
      <c r="E53" s="14"/>
      <c r="F53" s="14"/>
      <c r="G53" s="57" t="s">
        <v>21</v>
      </c>
      <c r="H53" s="14"/>
      <c r="I53" s="14"/>
      <c r="J53" s="60">
        <f>E40+G40+I40+K40+E51</f>
        <v>0</v>
      </c>
      <c r="K53" s="14"/>
      <c r="L53" s="58"/>
    </row>
    <row r="54" spans="1:12" ht="12.75">
      <c r="A54" s="1">
        <v>3</v>
      </c>
      <c r="B54" s="46"/>
      <c r="D54" s="14"/>
      <c r="E54" s="14"/>
      <c r="F54" s="14"/>
      <c r="G54" s="14"/>
      <c r="H54" s="14"/>
      <c r="I54" s="14"/>
      <c r="J54" s="57"/>
      <c r="K54" s="14"/>
      <c r="L54" s="58"/>
    </row>
    <row r="55" spans="1:12" ht="12.75">
      <c r="A55" s="1">
        <v>4</v>
      </c>
      <c r="B55" s="46"/>
      <c r="D55" s="14"/>
      <c r="E55" s="14"/>
      <c r="F55" s="14"/>
      <c r="G55" s="14"/>
      <c r="H55" s="14"/>
      <c r="I55" s="14"/>
      <c r="J55" s="57"/>
      <c r="K55" s="14"/>
      <c r="L55" s="58"/>
    </row>
    <row r="56" spans="1:12" ht="12.75">
      <c r="A56" s="1">
        <v>5</v>
      </c>
      <c r="B56" s="46"/>
      <c r="D56" s="14"/>
      <c r="E56" s="14"/>
      <c r="F56" s="14"/>
      <c r="G56" s="14"/>
      <c r="H56" s="14"/>
      <c r="I56" s="14"/>
      <c r="J56" s="57"/>
      <c r="K56" s="14"/>
      <c r="L56" s="58"/>
    </row>
    <row r="57" spans="2:12" ht="12.75">
      <c r="B57" s="61"/>
      <c r="C57" s="19"/>
      <c r="D57" s="19"/>
      <c r="E57" s="19"/>
      <c r="F57" s="19"/>
      <c r="G57" s="19"/>
      <c r="H57" s="19"/>
      <c r="I57" s="19"/>
      <c r="J57" s="62"/>
      <c r="K57" s="19"/>
      <c r="L57" s="63"/>
    </row>
    <row r="58" spans="2:12" ht="12.75">
      <c r="B58" s="7"/>
      <c r="C58" s="7"/>
      <c r="D58" s="7"/>
      <c r="E58" s="7"/>
      <c r="F58" s="7"/>
      <c r="G58" s="7"/>
      <c r="H58" s="7"/>
      <c r="I58" s="7"/>
      <c r="J58" s="31"/>
      <c r="K58" s="7"/>
      <c r="L58" s="32"/>
    </row>
    <row r="59" spans="2:12" ht="12.75">
      <c r="B59" s="7"/>
      <c r="C59" s="7"/>
      <c r="D59" s="7"/>
      <c r="E59" s="7"/>
      <c r="F59" s="7"/>
      <c r="G59" s="7"/>
      <c r="H59" s="7"/>
      <c r="I59" s="7"/>
      <c r="J59" s="31"/>
      <c r="K59" s="7"/>
      <c r="L59" s="32"/>
    </row>
    <row r="60" spans="2:12" ht="12.75">
      <c r="B60" s="8" t="s">
        <v>8</v>
      </c>
      <c r="C60" s="9"/>
      <c r="D60" s="9"/>
      <c r="E60" s="9"/>
      <c r="F60" s="9"/>
      <c r="G60" s="9"/>
      <c r="H60" s="10"/>
      <c r="I60" s="10"/>
      <c r="J60" s="10"/>
      <c r="K60" s="10"/>
      <c r="L60" s="11"/>
    </row>
    <row r="61" spans="2:12" ht="12.75">
      <c r="B61" s="33"/>
      <c r="C61" s="34"/>
      <c r="D61" s="35"/>
      <c r="E61" s="35"/>
      <c r="F61" s="35"/>
      <c r="G61" s="35"/>
      <c r="H61" s="35"/>
      <c r="I61" s="35"/>
      <c r="J61" s="35"/>
      <c r="K61" s="35"/>
      <c r="L61" s="15"/>
    </row>
    <row r="62" spans="2:12" ht="12.75">
      <c r="B62" s="36" t="s">
        <v>9</v>
      </c>
      <c r="C62" s="37"/>
      <c r="D62" s="14"/>
      <c r="E62" s="14"/>
      <c r="F62" s="14"/>
      <c r="G62" s="14"/>
      <c r="H62" s="14"/>
      <c r="I62" s="14"/>
      <c r="J62" s="14"/>
      <c r="K62" s="14"/>
      <c r="L62" s="15"/>
    </row>
    <row r="63" spans="2:12" ht="12.75">
      <c r="B63" s="38" t="s">
        <v>10</v>
      </c>
      <c r="C63" s="37" t="s">
        <v>11</v>
      </c>
      <c r="D63" s="14" t="s">
        <v>12</v>
      </c>
      <c r="E63" s="14" t="s">
        <v>13</v>
      </c>
      <c r="F63" s="14" t="s">
        <v>14</v>
      </c>
      <c r="G63" s="14" t="s">
        <v>15</v>
      </c>
      <c r="H63" s="14" t="s">
        <v>16</v>
      </c>
      <c r="I63" s="14" t="s">
        <v>15</v>
      </c>
      <c r="J63" s="14" t="s">
        <v>17</v>
      </c>
      <c r="K63" s="14" t="s">
        <v>15</v>
      </c>
      <c r="L63" s="15"/>
    </row>
    <row r="64" spans="1:12" ht="12.75">
      <c r="A64" s="39"/>
      <c r="B64" s="40"/>
      <c r="C64" s="41"/>
      <c r="D64" s="42" t="s">
        <v>18</v>
      </c>
      <c r="E64" s="43">
        <f>LARGE(E65:E73,1)+LARGE(E65:E73,2)+LARGE(E65:E73,3)</f>
        <v>0</v>
      </c>
      <c r="F64" s="42" t="s">
        <v>18</v>
      </c>
      <c r="G64" s="43">
        <f>LARGE(G65:G73,1)+LARGE(G65:G73,2)+LARGE(G65:G73,3)</f>
        <v>0</v>
      </c>
      <c r="H64" s="42" t="s">
        <v>19</v>
      </c>
      <c r="I64" s="43">
        <f>LARGE(I65:I73,1)+LARGE(I65:I73,2)+LARGE(I65:I73,3)</f>
        <v>0</v>
      </c>
      <c r="J64" s="42" t="s">
        <v>19</v>
      </c>
      <c r="K64" s="43">
        <f>LARGE(K65:K73,1)+LARGE(K65:K73,2)+LARGE(K65:K73,3)</f>
        <v>0</v>
      </c>
      <c r="L64" s="44"/>
    </row>
    <row r="65" spans="1:12" ht="12.75">
      <c r="A65" s="1">
        <v>1</v>
      </c>
      <c r="B65" s="46"/>
      <c r="D65" s="47"/>
      <c r="E65" s="48">
        <f>MAX(IF(D65&lt;&gt;"",ROUNDDOWN(1000-faktorer!$C$2*(D65-faktorer!$B$2)*100,0),0),0)</f>
        <v>0</v>
      </c>
      <c r="F65" s="47"/>
      <c r="G65" s="48">
        <f>MAX(IF(F65&lt;&gt;"",ROUNDDOWN(1000-faktorer!$C$7*(F65-faktorer!$B$7)*10,0),0),0)</f>
        <v>0</v>
      </c>
      <c r="H65" s="47"/>
      <c r="I65" s="48">
        <f>MAX(IF(H65&lt;&gt;"",ROUNDDOWN(1000+faktorer!$C$4*(H65-faktorer!$B$4)*100,0),0),0)</f>
        <v>0</v>
      </c>
      <c r="K65" s="48">
        <f>MAX(IF(J65&lt;&gt;"",ROUNDDOWN((IF(J65&lt;7.04,894,1000))+IF(J65&lt;7.04,faktorer!$E$5,IF(J65&lt;8.8,faktorer!$D$5,faktorer!$C$5))*(J65-IF(J65&lt;7.04,7.04,faktorer!$B$5))*100,0),0),0)</f>
        <v>0</v>
      </c>
      <c r="L65" s="15"/>
    </row>
    <row r="66" spans="1:12" ht="12.75">
      <c r="A66" s="1">
        <v>2</v>
      </c>
      <c r="B66" s="46"/>
      <c r="D66" s="47"/>
      <c r="E66" s="48">
        <f>MAX(IF(D66&lt;&gt;"",ROUNDDOWN(1000-faktorer!$C$2*(D66-faktorer!$B$2)*100,0),0),0)</f>
        <v>0</v>
      </c>
      <c r="F66" s="47"/>
      <c r="G66" s="48">
        <f>MAX(IF(F66&lt;&gt;"",ROUNDDOWN(1000-faktorer!$C$7*(F66-faktorer!$B$7)*10,0),0),0)</f>
        <v>0</v>
      </c>
      <c r="I66" s="48">
        <f>MAX(IF(H66&lt;&gt;"",ROUNDDOWN(1000+faktorer!$C$4*(H66-faktorer!$B$4)*100,0),0),0)</f>
        <v>0</v>
      </c>
      <c r="K66" s="48">
        <f>MAX(IF(J66&lt;&gt;"",ROUNDDOWN((IF(J66&lt;7.04,894,1000))+IF(J66&lt;7.04,faktorer!$E$5,IF(J66&lt;8.8,faktorer!$D$5,faktorer!$C$5))*(J66-IF(J66&lt;7.04,7.04,faktorer!$B$5))*100,0),0),0)</f>
        <v>0</v>
      </c>
      <c r="L66" s="15"/>
    </row>
    <row r="67" spans="1:12" ht="12.75">
      <c r="A67" s="1">
        <v>3</v>
      </c>
      <c r="B67" s="46"/>
      <c r="D67" s="47"/>
      <c r="E67" s="48">
        <f>MAX(IF(D67&lt;&gt;"",ROUNDDOWN(1000-faktorer!$C$2*(D67-faktorer!$B$2)*100,0),0),0)</f>
        <v>0</v>
      </c>
      <c r="F67" s="47"/>
      <c r="G67" s="48">
        <f>MAX(IF(F67&lt;&gt;"",ROUNDDOWN(1000-faktorer!$C$7*(F67-faktorer!$B$7)*10,0),0),0)</f>
        <v>0</v>
      </c>
      <c r="I67" s="48">
        <f>MAX(IF(H67&lt;&gt;"",ROUNDDOWN(1000+faktorer!$C$4*(H67-faktorer!$B$4)*100,0),0),0)</f>
        <v>0</v>
      </c>
      <c r="K67" s="48">
        <f>MAX(IF(J67&lt;&gt;"",ROUNDDOWN((IF(J67&lt;7.04,894,1000))+IF(J67&lt;7.04,faktorer!$E$5,IF(J67&lt;8.8,faktorer!$D$5,faktorer!$C$5))*(J67-IF(J67&lt;7.04,7.04,faktorer!$B$5))*100,0),0),0)</f>
        <v>0</v>
      </c>
      <c r="L67" s="15"/>
    </row>
    <row r="68" spans="1:12" ht="12.75">
      <c r="A68" s="1">
        <v>4</v>
      </c>
      <c r="B68" s="46"/>
      <c r="D68" s="47"/>
      <c r="E68" s="48">
        <f>MAX(IF(D68&lt;&gt;"",ROUNDDOWN(1000-faktorer!$C$2*(D68-faktorer!$B$2)*100,0),0),0)</f>
        <v>0</v>
      </c>
      <c r="F68" s="47"/>
      <c r="G68" s="48">
        <f>MAX(IF(F68&lt;&gt;"",ROUNDDOWN(1000-faktorer!$C$7*(F68-faktorer!$B$7)*10,0),0),0)</f>
        <v>0</v>
      </c>
      <c r="I68" s="48">
        <f>MAX(IF(H68&lt;&gt;"",ROUNDDOWN(1000+faktorer!$C$4*(H68-faktorer!$B$4)*100,0),0),0)</f>
        <v>0</v>
      </c>
      <c r="K68" s="48">
        <f>MAX(IF(J68&lt;&gt;"",ROUNDDOWN((IF(J68&lt;7.04,894,1000))+IF(J68&lt;7.04,faktorer!$E$5,IF(J68&lt;8.8,faktorer!$D$5,faktorer!$C$5))*(J68-IF(J68&lt;7.04,7.04,faktorer!$B$5))*100,0),0),0)</f>
        <v>0</v>
      </c>
      <c r="L68" s="15"/>
    </row>
    <row r="69" spans="1:12" ht="12.75">
      <c r="A69" s="1">
        <v>5</v>
      </c>
      <c r="B69" s="46"/>
      <c r="D69" s="47"/>
      <c r="E69" s="48">
        <f>MAX(IF(D69&lt;&gt;"",ROUNDDOWN(1000-faktorer!$C$2*(D69-faktorer!$B$2)*100,0),0),0)</f>
        <v>0</v>
      </c>
      <c r="F69" s="47"/>
      <c r="G69" s="48">
        <f>MAX(IF(F69&lt;&gt;"",ROUNDDOWN(1000-faktorer!$C$7*(F69-faktorer!$B$7)*10,0),0),0)</f>
        <v>0</v>
      </c>
      <c r="I69" s="48">
        <f>MAX(IF(H69&lt;&gt;"",ROUNDDOWN(1000+faktorer!$C$4*(H69-faktorer!$B$4)*100,0),0),0)</f>
        <v>0</v>
      </c>
      <c r="K69" s="48">
        <f>MAX(IF(J69&lt;&gt;"",ROUNDDOWN((IF(J69&lt;7.04,894,1000))+IF(J69&lt;7.04,faktorer!$E$5,IF(J69&lt;8.8,faktorer!$D$5,faktorer!$C$5))*(J69-IF(J69&lt;7.04,7.04,faktorer!$B$5))*100,0),0),0)</f>
        <v>0</v>
      </c>
      <c r="L69" s="15"/>
    </row>
    <row r="70" spans="1:12" ht="12.75">
      <c r="A70" s="1">
        <v>6</v>
      </c>
      <c r="B70" s="46"/>
      <c r="D70" s="47"/>
      <c r="E70" s="48">
        <f>MAX(IF(D70&lt;&gt;"",ROUNDDOWN(1000-faktorer!$C$2*(D70-faktorer!$B$2)*100,0),0),0)</f>
        <v>0</v>
      </c>
      <c r="F70" s="47"/>
      <c r="G70" s="48">
        <f>MAX(IF(F70&lt;&gt;"",ROUNDDOWN(1000-faktorer!$C$7*(F70-faktorer!$B$7)*10,0),0),0)</f>
        <v>0</v>
      </c>
      <c r="I70" s="48">
        <f>MAX(IF(H70&lt;&gt;"",ROUNDDOWN(1000+faktorer!$C$4*(H70-faktorer!$B$4)*100,0),0),0)</f>
        <v>0</v>
      </c>
      <c r="K70" s="48">
        <f>MAX(IF(J70&lt;&gt;"",ROUNDDOWN((IF(J70&lt;7.04,894,1000))+IF(J70&lt;7.04,faktorer!$E$5,IF(J70&lt;8.8,faktorer!$D$5,faktorer!$C$5))*(J70-IF(J70&lt;7.04,7.04,faktorer!$B$5))*100,0),0),0)</f>
        <v>0</v>
      </c>
      <c r="L70" s="15"/>
    </row>
    <row r="71" spans="1:12" ht="12.75">
      <c r="A71" s="1">
        <v>8</v>
      </c>
      <c r="B71" s="46"/>
      <c r="D71" s="47"/>
      <c r="E71" s="48">
        <f>MAX(IF(D71&lt;&gt;"",ROUNDDOWN(1000-faktorer!$C$2*(D71-faktorer!$B$2)*100,0),0),0)</f>
        <v>0</v>
      </c>
      <c r="F71" s="47"/>
      <c r="G71" s="48">
        <f>MAX(IF(F71&lt;&gt;"",ROUNDDOWN(1000-faktorer!$C$7*(F71-faktorer!$B$7)*10,0),0),0)</f>
        <v>0</v>
      </c>
      <c r="I71" s="48">
        <f>MAX(IF(H71&lt;&gt;"",ROUNDDOWN(1000+faktorer!$C$4*(H71-faktorer!$B$4)*100,0),0),0)</f>
        <v>0</v>
      </c>
      <c r="K71" s="48">
        <f>MAX(IF(J71&lt;&gt;"",ROUNDDOWN((IF(J71&lt;7.04,894,1000))+IF(J71&lt;7.04,faktorer!$E$5,IF(J71&lt;8.8,faktorer!$D$5,faktorer!$C$5))*(J71-IF(J71&lt;7.04,7.04,faktorer!$B$5))*100,0),0),0)</f>
        <v>0</v>
      </c>
      <c r="L71" s="15"/>
    </row>
    <row r="72" spans="1:12" ht="12.75">
      <c r="A72" s="1">
        <v>9</v>
      </c>
      <c r="B72" s="46"/>
      <c r="D72" s="47"/>
      <c r="E72" s="48">
        <f>MAX(IF(D72&lt;&gt;"",ROUNDDOWN(1000-faktorer!$C$2*(D72-faktorer!$B$2)*100,0),0),0)</f>
        <v>0</v>
      </c>
      <c r="F72" s="47"/>
      <c r="G72" s="48">
        <f>MAX(IF(F72&lt;&gt;"",ROUNDDOWN(1000-faktorer!$C$7*(F72-faktorer!$B$7)*10,0),0),0)</f>
        <v>0</v>
      </c>
      <c r="I72" s="48">
        <f>MAX(IF(H72&lt;&gt;"",ROUNDDOWN(1000+faktorer!$C$4*(H72-faktorer!$B$4)*100,0),0),0)</f>
        <v>0</v>
      </c>
      <c r="K72" s="48">
        <f>MAX(IF(J72&lt;&gt;"",ROUNDDOWN((IF(J72&lt;7.04,894,1000))+IF(J72&lt;7.04,faktorer!$E$5,IF(J72&lt;8.8,faktorer!$D$5,faktorer!$C$5))*(J72-IF(J72&lt;7.04,7.04,faktorer!$B$5))*100,0),0),0)</f>
        <v>0</v>
      </c>
      <c r="L72" s="15"/>
    </row>
    <row r="73" spans="2:12" ht="12.75">
      <c r="B73" s="50"/>
      <c r="C73" s="51"/>
      <c r="D73" s="52"/>
      <c r="E73" s="53">
        <f>MAX(IF(D73&lt;&gt;"",ROUNDDOWN(1000-faktorer!$C$2*(D73-faktorer!$B$2)*100,0),0),0)</f>
        <v>0</v>
      </c>
      <c r="F73" s="52"/>
      <c r="G73" s="53">
        <f>MAX(IF(F73&lt;&gt;"",ROUNDDOWN(1000-faktorer!$C$7*(F73-faktorer!$B$7)*10,0),0),0)</f>
        <v>0</v>
      </c>
      <c r="H73" s="54"/>
      <c r="I73" s="53">
        <f>MAX(IF(H73&lt;&gt;"",ROUNDDOWN(1000+faktorer!$C$4*(H73-faktorer!$B$4)*100,0),0),0)</f>
        <v>0</v>
      </c>
      <c r="J73" s="54"/>
      <c r="K73" s="53">
        <f>MAX(IF(J73&lt;&gt;"",ROUNDDOWN((IF(J73&lt;7.04,894,1000))+IF(J73&lt;7.04,faktorer!$E$5,IF(J73&lt;8.8,faktorer!$D$5,faktorer!$C$5))*(J73-IF(J73&lt;7.04,7.04,faktorer!$B$5))*100,0),0),0)</f>
        <v>0</v>
      </c>
      <c r="L73" s="15"/>
    </row>
    <row r="74" spans="2:12" ht="12.75">
      <c r="B74" s="36"/>
      <c r="C74" s="37"/>
      <c r="D74" s="42" t="s">
        <v>18</v>
      </c>
      <c r="E74" s="56"/>
      <c r="F74" s="14"/>
      <c r="G74" s="14"/>
      <c r="H74" s="14"/>
      <c r="I74" s="14"/>
      <c r="J74" s="57"/>
      <c r="K74" s="14"/>
      <c r="L74" s="58"/>
    </row>
    <row r="75" spans="1:12" ht="12.75">
      <c r="A75" s="1">
        <v>1</v>
      </c>
      <c r="B75" s="36" t="s">
        <v>20</v>
      </c>
      <c r="C75" s="37" t="s">
        <v>11</v>
      </c>
      <c r="D75" s="52"/>
      <c r="E75" s="59">
        <f>MAX(IF(D75&lt;&gt;"",ROUNDDOWN(1000-faktorer!$C$8*(D75-faktorer!$B$8)*100,0),0),0)</f>
        <v>0</v>
      </c>
      <c r="F75" s="14"/>
      <c r="G75" s="14"/>
      <c r="H75" s="14"/>
      <c r="I75" s="14"/>
      <c r="J75" s="14"/>
      <c r="K75" s="14"/>
      <c r="L75" s="58"/>
    </row>
    <row r="76" spans="1:12" ht="12.75">
      <c r="A76" s="1">
        <v>2</v>
      </c>
      <c r="B76" s="46"/>
      <c r="D76" s="14"/>
      <c r="E76" s="14"/>
      <c r="F76" s="14"/>
      <c r="G76" s="14"/>
      <c r="H76" s="14"/>
      <c r="I76" s="14"/>
      <c r="J76" s="57"/>
      <c r="K76" s="14"/>
      <c r="L76" s="58"/>
    </row>
    <row r="77" spans="1:12" ht="12.75">
      <c r="A77" s="1">
        <v>3</v>
      </c>
      <c r="B77" s="46"/>
      <c r="D77" s="14"/>
      <c r="E77" s="14"/>
      <c r="F77" s="14"/>
      <c r="G77" s="57" t="s">
        <v>21</v>
      </c>
      <c r="H77" s="14"/>
      <c r="I77" s="14"/>
      <c r="J77" s="60">
        <f>E64+G64+I64+K64+E75</f>
        <v>0</v>
      </c>
      <c r="K77" s="14"/>
      <c r="L77" s="58"/>
    </row>
    <row r="78" spans="1:12" ht="12.75">
      <c r="A78" s="1">
        <v>4</v>
      </c>
      <c r="B78" s="46"/>
      <c r="D78" s="14"/>
      <c r="E78" s="14"/>
      <c r="F78" s="14"/>
      <c r="G78" s="14"/>
      <c r="H78" s="14"/>
      <c r="I78" s="14"/>
      <c r="J78" s="57"/>
      <c r="K78" s="14"/>
      <c r="L78" s="58"/>
    </row>
    <row r="79" spans="1:12" ht="12.75">
      <c r="A79" s="1">
        <v>5</v>
      </c>
      <c r="B79" s="46"/>
      <c r="D79" s="14"/>
      <c r="E79" s="14"/>
      <c r="F79" s="14"/>
      <c r="G79" s="14"/>
      <c r="H79" s="14"/>
      <c r="I79" s="14"/>
      <c r="J79" s="57"/>
      <c r="K79" s="14"/>
      <c r="L79" s="58"/>
    </row>
    <row r="80" spans="2:12" ht="12.75">
      <c r="B80" s="46"/>
      <c r="D80" s="14"/>
      <c r="E80" s="14"/>
      <c r="F80" s="14"/>
      <c r="G80" s="14"/>
      <c r="H80" s="14"/>
      <c r="I80" s="14"/>
      <c r="J80" s="57"/>
      <c r="K80" s="14"/>
      <c r="L80" s="58"/>
    </row>
    <row r="81" spans="2:12" ht="12.75">
      <c r="B81" s="61"/>
      <c r="C81" s="19"/>
      <c r="D81" s="19"/>
      <c r="E81" s="19"/>
      <c r="F81" s="19"/>
      <c r="G81" s="19"/>
      <c r="H81" s="19"/>
      <c r="I81" s="19"/>
      <c r="J81" s="62"/>
      <c r="K81" s="19"/>
      <c r="L81" s="63"/>
    </row>
    <row r="82" spans="2:12" ht="12.75">
      <c r="B82" s="7"/>
      <c r="C82" s="7"/>
      <c r="D82" s="7"/>
      <c r="E82" s="7"/>
      <c r="F82" s="7"/>
      <c r="G82" s="7"/>
      <c r="H82" s="7"/>
      <c r="I82" s="7"/>
      <c r="J82" s="31"/>
      <c r="K82" s="7"/>
      <c r="L82" s="32"/>
    </row>
    <row r="83" spans="2:12" ht="12.75">
      <c r="B83" s="8" t="s">
        <v>8</v>
      </c>
      <c r="C83" s="9"/>
      <c r="D83" s="9"/>
      <c r="E83" s="9"/>
      <c r="F83" s="9"/>
      <c r="G83" s="9"/>
      <c r="H83" s="10"/>
      <c r="I83" s="10"/>
      <c r="J83" s="10"/>
      <c r="K83" s="10"/>
      <c r="L83" s="11"/>
    </row>
    <row r="84" spans="2:12" ht="12.75">
      <c r="B84" s="33"/>
      <c r="C84" s="34"/>
      <c r="D84" s="35"/>
      <c r="E84" s="35"/>
      <c r="F84" s="35"/>
      <c r="G84" s="35"/>
      <c r="H84" s="35"/>
      <c r="I84" s="35"/>
      <c r="J84" s="35"/>
      <c r="K84" s="35"/>
      <c r="L84" s="15"/>
    </row>
    <row r="85" spans="2:12" ht="12.75">
      <c r="B85" s="36" t="s">
        <v>9</v>
      </c>
      <c r="C85" s="37"/>
      <c r="D85" s="14"/>
      <c r="E85" s="14"/>
      <c r="F85" s="14"/>
      <c r="G85" s="14"/>
      <c r="H85" s="14"/>
      <c r="I85" s="14"/>
      <c r="J85" s="14"/>
      <c r="K85" s="14"/>
      <c r="L85" s="15"/>
    </row>
    <row r="86" spans="2:12" ht="12.75">
      <c r="B86" s="38" t="s">
        <v>10</v>
      </c>
      <c r="C86" s="37" t="s">
        <v>11</v>
      </c>
      <c r="D86" s="14" t="s">
        <v>12</v>
      </c>
      <c r="E86" s="14" t="s">
        <v>13</v>
      </c>
      <c r="F86" s="14" t="s">
        <v>14</v>
      </c>
      <c r="G86" s="14" t="s">
        <v>15</v>
      </c>
      <c r="H86" s="14" t="s">
        <v>16</v>
      </c>
      <c r="I86" s="14" t="s">
        <v>15</v>
      </c>
      <c r="J86" s="14" t="s">
        <v>17</v>
      </c>
      <c r="K86" s="14" t="s">
        <v>15</v>
      </c>
      <c r="L86" s="15"/>
    </row>
    <row r="87" spans="1:12" ht="12.75">
      <c r="A87" s="39"/>
      <c r="B87" s="40"/>
      <c r="C87" s="41"/>
      <c r="D87" s="42" t="s">
        <v>18</v>
      </c>
      <c r="E87" s="43">
        <f>LARGE(E88:E96,1)+LARGE(E88:E96,2)+LARGE(E88:E96,3)</f>
        <v>0</v>
      </c>
      <c r="F87" s="42" t="s">
        <v>18</v>
      </c>
      <c r="G87" s="43">
        <f>LARGE(G88:G96,1)+LARGE(G88:G96,2)+LARGE(G88:G96,3)</f>
        <v>0</v>
      </c>
      <c r="H87" s="42" t="s">
        <v>19</v>
      </c>
      <c r="I87" s="43">
        <f>LARGE(I88:I96,1)+LARGE(I88:I96,2)+LARGE(I88:I96,3)</f>
        <v>0</v>
      </c>
      <c r="J87" s="42" t="s">
        <v>19</v>
      </c>
      <c r="K87" s="43">
        <f>LARGE(K88:K96,1)+LARGE(K88:K96,2)+LARGE(K88:K96,3)</f>
        <v>0</v>
      </c>
      <c r="L87" s="44"/>
    </row>
    <row r="88" spans="1:12" ht="12.75">
      <c r="A88" s="1">
        <v>1</v>
      </c>
      <c r="B88" s="46"/>
      <c r="D88" s="47"/>
      <c r="E88" s="48">
        <f>MAX(IF(D88&lt;&gt;"",ROUNDDOWN(1000-faktorer!$C$2*(D88-faktorer!$B$2)*100,0),0),0)</f>
        <v>0</v>
      </c>
      <c r="F88" s="47"/>
      <c r="G88" s="48">
        <f>MAX(IF(F88&lt;&gt;"",ROUNDDOWN(1000-faktorer!$C$7*(F88-faktorer!$B$7)*10,0),0),0)</f>
        <v>0</v>
      </c>
      <c r="H88" s="47"/>
      <c r="I88" s="48">
        <f>MAX(IF(H88&lt;&gt;"",ROUNDDOWN(1000+faktorer!$C$4*(H88-faktorer!$B$4)*100,0),0),0)</f>
        <v>0</v>
      </c>
      <c r="K88" s="48">
        <f>MAX(IF(J88&lt;&gt;"",ROUNDDOWN((IF(J88&lt;7.04,894,1000))+IF(J88&lt;7.04,faktorer!$E$5,IF(J88&lt;8.8,faktorer!$D$5,faktorer!$C$5))*(J88-IF(J88&lt;7.04,7.04,faktorer!$B$5))*100,0),0),0)</f>
        <v>0</v>
      </c>
      <c r="L88" s="15"/>
    </row>
    <row r="89" spans="1:12" ht="12.75">
      <c r="A89" s="1">
        <v>2</v>
      </c>
      <c r="B89" s="46"/>
      <c r="D89" s="47"/>
      <c r="E89" s="48">
        <f>MAX(IF(D89&lt;&gt;"",ROUNDDOWN(1000-faktorer!$C$2*(D89-faktorer!$B$2)*100,0),0),0)</f>
        <v>0</v>
      </c>
      <c r="F89" s="47"/>
      <c r="G89" s="48">
        <f>MAX(IF(F89&lt;&gt;"",ROUNDDOWN(1000-faktorer!$C$7*(F89-faktorer!$B$7)*10,0),0),0)</f>
        <v>0</v>
      </c>
      <c r="I89" s="48">
        <f>MAX(IF(H89&lt;&gt;"",ROUNDDOWN(1000+faktorer!$C$4*(H89-faktorer!$B$4)*100,0),0),0)</f>
        <v>0</v>
      </c>
      <c r="K89" s="48">
        <f>MAX(IF(J89&lt;&gt;"",ROUNDDOWN((IF(J89&lt;7.04,894,1000))+IF(J89&lt;7.04,faktorer!$E$5,IF(J89&lt;8.8,faktorer!$D$5,faktorer!$C$5))*(J89-IF(J89&lt;7.04,7.04,faktorer!$B$5))*100,0),0),0)</f>
        <v>0</v>
      </c>
      <c r="L89" s="15"/>
    </row>
    <row r="90" spans="1:12" ht="12.75">
      <c r="A90" s="1">
        <v>3</v>
      </c>
      <c r="B90" s="46"/>
      <c r="D90" s="47"/>
      <c r="E90" s="48">
        <f>MAX(IF(D90&lt;&gt;"",ROUNDDOWN(1000-faktorer!$C$2*(D90-faktorer!$B$2)*100,0),0),0)</f>
        <v>0</v>
      </c>
      <c r="F90" s="47"/>
      <c r="G90" s="48">
        <f>MAX(IF(F90&lt;&gt;"",ROUNDDOWN(1000-faktorer!$C$7*(F90-faktorer!$B$7)*10,0),0),0)</f>
        <v>0</v>
      </c>
      <c r="I90" s="48">
        <f>MAX(IF(H90&lt;&gt;"",ROUNDDOWN(1000+faktorer!$C$4*(H90-faktorer!$B$4)*100,0),0),0)</f>
        <v>0</v>
      </c>
      <c r="K90" s="48">
        <f>MAX(IF(J90&lt;&gt;"",ROUNDDOWN((IF(J90&lt;7.04,894,1000))+IF(J90&lt;7.04,faktorer!$E$5,IF(J90&lt;8.8,faktorer!$D$5,faktorer!$C$5))*(J90-IF(J90&lt;7.04,7.04,faktorer!$B$5))*100,0),0),0)</f>
        <v>0</v>
      </c>
      <c r="L90" s="15"/>
    </row>
    <row r="91" spans="1:15" ht="12.75">
      <c r="A91" s="1">
        <v>4</v>
      </c>
      <c r="B91" s="46"/>
      <c r="D91" s="47"/>
      <c r="E91" s="48">
        <f>MAX(IF(D91&lt;&gt;"",ROUNDDOWN(1000-faktorer!$C$2*(D91-faktorer!$B$2)*100,0),0),0)</f>
        <v>0</v>
      </c>
      <c r="F91" s="47"/>
      <c r="G91" s="48">
        <f>MAX(IF(F91&lt;&gt;"",ROUNDDOWN(1000-faktorer!$C$7*(F91-faktorer!$B$7)*10,0),0),0)</f>
        <v>0</v>
      </c>
      <c r="I91" s="48">
        <f>MAX(IF(H91&lt;&gt;"",ROUNDDOWN(1000+faktorer!$C$4*(H91-faktorer!$B$4)*100,0),0),0)</f>
        <v>0</v>
      </c>
      <c r="K91" s="48">
        <f>MAX(IF(J91&lt;&gt;"",ROUNDDOWN((IF(J91&lt;7.04,894,1000))+IF(J91&lt;7.04,faktorer!$E$5,IF(J91&lt;8.8,faktorer!$D$5,faktorer!$C$5))*(J91-IF(J91&lt;7.04,7.04,faktorer!$B$5))*100,0),0),0)</f>
        <v>0</v>
      </c>
      <c r="L91" s="15"/>
      <c r="O91" s="2" t="s">
        <v>22</v>
      </c>
    </row>
    <row r="92" spans="1:12" ht="12.75">
      <c r="A92" s="1">
        <v>5</v>
      </c>
      <c r="B92" s="46"/>
      <c r="D92" s="47"/>
      <c r="E92" s="48">
        <f>MAX(IF(D92&lt;&gt;"",ROUNDDOWN(1000-faktorer!$C$2*(D92-faktorer!$B$2)*100,0),0),0)</f>
        <v>0</v>
      </c>
      <c r="F92" s="47"/>
      <c r="G92" s="48">
        <f>MAX(IF(F92&lt;&gt;"",ROUNDDOWN(1000-faktorer!$C$7*(F92-faktorer!$B$7)*10,0),0),0)</f>
        <v>0</v>
      </c>
      <c r="I92" s="48">
        <f>MAX(IF(H92&lt;&gt;"",ROUNDDOWN(1000+faktorer!$C$4*(H92-faktorer!$B$4)*100,0),0),0)</f>
        <v>0</v>
      </c>
      <c r="K92" s="48">
        <f>MAX(IF(J92&lt;&gt;"",ROUNDDOWN((IF(J92&lt;7.04,894,1000))+IF(J92&lt;7.04,faktorer!$E$5,IF(J92&lt;8.8,faktorer!$D$5,faktorer!$C$5))*(J92-IF(J92&lt;7.04,7.04,faktorer!$B$5))*100,0),0),0)</f>
        <v>0</v>
      </c>
      <c r="L92" s="15"/>
    </row>
    <row r="93" spans="1:12" ht="12.75">
      <c r="A93" s="1">
        <v>6</v>
      </c>
      <c r="B93" s="46"/>
      <c r="D93" s="47"/>
      <c r="E93" s="48">
        <f>MAX(IF(D93&lt;&gt;"",ROUNDDOWN(1000-faktorer!$C$2*(D93-faktorer!$B$2)*100,0),0),0)</f>
        <v>0</v>
      </c>
      <c r="F93" s="47"/>
      <c r="G93" s="48">
        <f>MAX(IF(F93&lt;&gt;"",ROUNDDOWN(1000-faktorer!$C$7*(F93-faktorer!$B$7)*10,0),0),0)</f>
        <v>0</v>
      </c>
      <c r="I93" s="48">
        <f>MAX(IF(H93&lt;&gt;"",ROUNDDOWN(1000+faktorer!$C$4*(H93-faktorer!$B$4)*100,0),0),0)</f>
        <v>0</v>
      </c>
      <c r="K93" s="48">
        <f>MAX(IF(J93&lt;&gt;"",ROUNDDOWN((IF(J93&lt;7.04,894,1000))+IF(J93&lt;7.04,faktorer!$E$5,IF(J93&lt;8.8,faktorer!$D$5,faktorer!$C$5))*(J93-IF(J93&lt;7.04,7.04,faktorer!$B$5))*100,0),0),0)</f>
        <v>0</v>
      </c>
      <c r="L93" s="15"/>
    </row>
    <row r="94" spans="1:12" ht="12.75">
      <c r="A94" s="1">
        <v>7</v>
      </c>
      <c r="B94" s="46"/>
      <c r="D94" s="47"/>
      <c r="E94" s="48">
        <f>MAX(IF(D94&lt;&gt;"",ROUNDDOWN(1000-faktorer!$C$2*(D94-faktorer!$B$2)*100,0),0),0)</f>
        <v>0</v>
      </c>
      <c r="F94" s="47"/>
      <c r="G94" s="48">
        <f>MAX(IF(F94&lt;&gt;"",ROUNDDOWN(1000-faktorer!$C$7*(F94-faktorer!$B$7)*10,0),0),0)</f>
        <v>0</v>
      </c>
      <c r="I94" s="48">
        <f>MAX(IF(H94&lt;&gt;"",ROUNDDOWN(1000+faktorer!$C$4*(H94-faktorer!$B$4)*100,0),0),0)</f>
        <v>0</v>
      </c>
      <c r="K94" s="48">
        <f>MAX(IF(J94&lt;&gt;"",ROUNDDOWN((IF(J94&lt;7.04,894,1000))+IF(J94&lt;7.04,faktorer!$E$5,IF(J94&lt;8.8,faktorer!$D$5,faktorer!$C$5))*(J94-IF(J94&lt;7.04,7.04,faktorer!$B$5))*100,0),0),0)</f>
        <v>0</v>
      </c>
      <c r="L94" s="15"/>
    </row>
    <row r="95" spans="1:12" ht="12.75">
      <c r="A95" s="1">
        <v>8</v>
      </c>
      <c r="B95" s="46"/>
      <c r="D95" s="47"/>
      <c r="E95" s="48">
        <f>MAX(IF(D95&lt;&gt;"",ROUNDDOWN(1000-faktorer!$C$2*(D95-faktorer!$B$2)*100,0),0),0)</f>
        <v>0</v>
      </c>
      <c r="F95" s="47"/>
      <c r="G95" s="48">
        <f>MAX(IF(F95&lt;&gt;"",ROUNDDOWN(1000-faktorer!$C$7*(F95-faktorer!$B$7)*10,0),0),0)</f>
        <v>0</v>
      </c>
      <c r="I95" s="48">
        <f>MAX(IF(H95&lt;&gt;"",ROUNDDOWN(1000+faktorer!$C$4*(H95-faktorer!$B$4)*100,0),0),0)</f>
        <v>0</v>
      </c>
      <c r="K95" s="48">
        <f>MAX(IF(J95&lt;&gt;"",ROUNDDOWN((IF(J95&lt;7.04,894,1000))+IF(J95&lt;7.04,faktorer!$E$5,IF(J95&lt;8.8,faktorer!$D$5,faktorer!$C$5))*(J95-IF(J95&lt;7.04,7.04,faktorer!$B$5))*100,0),0),0)</f>
        <v>0</v>
      </c>
      <c r="L95" s="15"/>
    </row>
    <row r="96" spans="1:12" ht="12.75">
      <c r="A96" s="1">
        <v>9</v>
      </c>
      <c r="B96" s="50"/>
      <c r="C96" s="51"/>
      <c r="D96" s="52"/>
      <c r="E96" s="53">
        <f>MAX(IF(D96&lt;&gt;"",ROUNDDOWN(1000-faktorer!$C$2*(D96-faktorer!$B$2)*100,0),0),0)</f>
        <v>0</v>
      </c>
      <c r="F96" s="52"/>
      <c r="G96" s="53">
        <f>MAX(IF(F96&lt;&gt;"",ROUNDDOWN(1000-faktorer!$C$7*(F96-faktorer!$B$7)*10,0),0),0)</f>
        <v>0</v>
      </c>
      <c r="H96" s="54"/>
      <c r="I96" s="53">
        <f>MAX(IF(H96&lt;&gt;"",ROUNDDOWN(1000+faktorer!$C$4*(H96-faktorer!$B$4)*100,0),0),0)</f>
        <v>0</v>
      </c>
      <c r="J96" s="54"/>
      <c r="K96" s="53">
        <f>MAX(IF(J96&lt;&gt;"",ROUNDDOWN((IF(J96&lt;7.04,894,1000))+IF(J96&lt;7.04,faktorer!$E$5,IF(J96&lt;8.8,faktorer!$D$5,faktorer!$C$5))*(J96-IF(J96&lt;7.04,7.04,faktorer!$B$5))*100,0),0),0)</f>
        <v>0</v>
      </c>
      <c r="L96" s="15"/>
    </row>
    <row r="97" spans="2:12" ht="12.75">
      <c r="B97" s="36"/>
      <c r="C97" s="37"/>
      <c r="D97" s="42" t="s">
        <v>18</v>
      </c>
      <c r="E97" s="56"/>
      <c r="F97" s="14"/>
      <c r="G97" s="14"/>
      <c r="H97" s="14"/>
      <c r="I97" s="14"/>
      <c r="J97" s="57"/>
      <c r="K97" s="14"/>
      <c r="L97" s="58"/>
    </row>
    <row r="98" spans="2:12" ht="12.75">
      <c r="B98" s="36" t="s">
        <v>20</v>
      </c>
      <c r="C98" s="37" t="s">
        <v>11</v>
      </c>
      <c r="D98" s="52"/>
      <c r="E98" s="59">
        <f>MAX(IF(D98&lt;&gt;"",ROUNDDOWN(1000-faktorer!$C$8*(D98-faktorer!$B$8)*100,0),0),0)</f>
        <v>0</v>
      </c>
      <c r="F98" s="14"/>
      <c r="G98" s="14"/>
      <c r="H98" s="14"/>
      <c r="I98" s="14"/>
      <c r="J98" s="14"/>
      <c r="K98" s="14"/>
      <c r="L98" s="58"/>
    </row>
    <row r="99" spans="1:12" ht="12.75">
      <c r="A99" s="1">
        <v>1</v>
      </c>
      <c r="B99" s="46"/>
      <c r="D99" s="14"/>
      <c r="E99" s="14"/>
      <c r="F99" s="14"/>
      <c r="G99" s="14"/>
      <c r="H99" s="14"/>
      <c r="I99" s="14"/>
      <c r="J99" s="57"/>
      <c r="K99" s="14"/>
      <c r="L99" s="58"/>
    </row>
    <row r="100" spans="1:12" ht="12.75">
      <c r="A100" s="1">
        <v>2</v>
      </c>
      <c r="B100" s="46"/>
      <c r="D100" s="14"/>
      <c r="E100" s="14"/>
      <c r="F100" s="14"/>
      <c r="G100" s="57" t="s">
        <v>21</v>
      </c>
      <c r="H100" s="14"/>
      <c r="I100" s="14"/>
      <c r="J100" s="60">
        <f>E87+G87+I87+K87+E98</f>
        <v>0</v>
      </c>
      <c r="K100" s="14"/>
      <c r="L100" s="58"/>
    </row>
    <row r="101" spans="1:12" ht="12.75">
      <c r="A101" s="1">
        <v>3</v>
      </c>
      <c r="B101" s="46"/>
      <c r="D101" s="14"/>
      <c r="E101" s="14"/>
      <c r="F101" s="14"/>
      <c r="G101" s="14"/>
      <c r="H101" s="14"/>
      <c r="I101" s="14"/>
      <c r="J101" s="57"/>
      <c r="K101" s="14"/>
      <c r="L101" s="58"/>
    </row>
    <row r="102" spans="1:12" ht="12.75">
      <c r="A102" s="1">
        <v>4</v>
      </c>
      <c r="B102" s="46"/>
      <c r="D102" s="14"/>
      <c r="E102" s="14"/>
      <c r="F102" s="14"/>
      <c r="G102" s="14"/>
      <c r="H102" s="14"/>
      <c r="I102" s="14"/>
      <c r="J102" s="57"/>
      <c r="K102" s="14"/>
      <c r="L102" s="58"/>
    </row>
    <row r="103" spans="1:12" ht="12.75">
      <c r="A103" s="1">
        <v>5</v>
      </c>
      <c r="B103" s="46"/>
      <c r="D103" s="14"/>
      <c r="E103" s="14"/>
      <c r="F103" s="14"/>
      <c r="G103" s="14"/>
      <c r="H103" s="14"/>
      <c r="I103" s="14"/>
      <c r="J103" s="57"/>
      <c r="K103" s="14"/>
      <c r="L103" s="58"/>
    </row>
    <row r="104" spans="2:12" ht="12.75">
      <c r="B104" s="61"/>
      <c r="C104" s="19"/>
      <c r="D104" s="19"/>
      <c r="E104" s="19"/>
      <c r="F104" s="19"/>
      <c r="G104" s="19"/>
      <c r="H104" s="19"/>
      <c r="I104" s="19"/>
      <c r="J104" s="62"/>
      <c r="K104" s="19"/>
      <c r="L104" s="63"/>
    </row>
    <row r="105" spans="2:12" ht="12.75">
      <c r="B105" s="7"/>
      <c r="C105" s="7"/>
      <c r="D105" s="7"/>
      <c r="E105" s="7"/>
      <c r="F105" s="7"/>
      <c r="G105" s="7"/>
      <c r="H105" s="7"/>
      <c r="I105" s="7"/>
      <c r="J105" s="31"/>
      <c r="K105" s="7"/>
      <c r="L105" s="32"/>
    </row>
    <row r="106" spans="2:12" ht="12.75">
      <c r="B106" s="7"/>
      <c r="C106" s="7"/>
      <c r="D106" s="7"/>
      <c r="E106" s="7"/>
      <c r="F106" s="7"/>
      <c r="G106" s="7"/>
      <c r="H106" s="7"/>
      <c r="I106" s="7"/>
      <c r="J106" s="31"/>
      <c r="K106" s="7"/>
      <c r="L106" s="32"/>
    </row>
    <row r="107" spans="2:12" ht="12.75">
      <c r="B107" s="8" t="s">
        <v>8</v>
      </c>
      <c r="C107" s="9"/>
      <c r="D107" s="9"/>
      <c r="E107" s="9"/>
      <c r="F107" s="9"/>
      <c r="G107" s="9"/>
      <c r="H107" s="10"/>
      <c r="I107" s="10"/>
      <c r="J107" s="10"/>
      <c r="K107" s="10"/>
      <c r="L107" s="11"/>
    </row>
    <row r="108" spans="2:12" ht="12.75">
      <c r="B108" s="33"/>
      <c r="C108" s="34"/>
      <c r="D108" s="35"/>
      <c r="E108" s="35"/>
      <c r="F108" s="35"/>
      <c r="G108" s="35"/>
      <c r="H108" s="35"/>
      <c r="I108" s="35"/>
      <c r="J108" s="35"/>
      <c r="K108" s="35"/>
      <c r="L108" s="15"/>
    </row>
    <row r="109" spans="2:12" ht="12.75">
      <c r="B109" s="36" t="s">
        <v>9</v>
      </c>
      <c r="C109" s="37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2:12" ht="12.75">
      <c r="B110" s="38" t="s">
        <v>10</v>
      </c>
      <c r="C110" s="37" t="s">
        <v>11</v>
      </c>
      <c r="D110" s="14" t="s">
        <v>12</v>
      </c>
      <c r="E110" s="14" t="s">
        <v>13</v>
      </c>
      <c r="F110" s="14" t="s">
        <v>14</v>
      </c>
      <c r="G110" s="14" t="s">
        <v>15</v>
      </c>
      <c r="H110" s="14" t="s">
        <v>16</v>
      </c>
      <c r="I110" s="14" t="s">
        <v>15</v>
      </c>
      <c r="J110" s="14" t="s">
        <v>17</v>
      </c>
      <c r="K110" s="14" t="s">
        <v>15</v>
      </c>
      <c r="L110" s="15"/>
    </row>
    <row r="111" spans="1:12" ht="12.75">
      <c r="A111" s="39"/>
      <c r="B111" s="40"/>
      <c r="C111" s="41"/>
      <c r="D111" s="42" t="s">
        <v>18</v>
      </c>
      <c r="E111" s="43">
        <f>LARGE(E112:E120,1)+LARGE(E112:E120,2)+LARGE(E112:E120,3)</f>
        <v>0</v>
      </c>
      <c r="F111" s="42" t="s">
        <v>18</v>
      </c>
      <c r="G111" s="43">
        <f>LARGE(G112:G120,1)+LARGE(G112:G120,2)+LARGE(G112:G120,3)</f>
        <v>0</v>
      </c>
      <c r="H111" s="42" t="s">
        <v>19</v>
      </c>
      <c r="I111" s="43">
        <f>LARGE(I112:I120,1)+LARGE(I112:I120,2)+LARGE(I112:I120,3)</f>
        <v>0</v>
      </c>
      <c r="J111" s="42" t="s">
        <v>19</v>
      </c>
      <c r="K111" s="43">
        <f>LARGE(K112:K120,1)+LARGE(K112:K120,2)+LARGE(K112:K120,3)</f>
        <v>0</v>
      </c>
      <c r="L111" s="44"/>
    </row>
    <row r="112" spans="1:12" ht="12.75">
      <c r="A112" s="1">
        <v>1</v>
      </c>
      <c r="B112" s="46"/>
      <c r="D112" s="47"/>
      <c r="E112" s="48">
        <f>MAX(IF(D112&lt;&gt;"",ROUNDDOWN(1000-faktorer!$C$2*(D112-faktorer!$B$2)*100,0),0),0)</f>
        <v>0</v>
      </c>
      <c r="F112" s="47"/>
      <c r="G112" s="48">
        <f>MAX(IF(F112&lt;&gt;"",ROUNDDOWN(1000-faktorer!$C$7*(F112-faktorer!$B$7)*10,0),0),0)</f>
        <v>0</v>
      </c>
      <c r="H112" s="47"/>
      <c r="I112" s="48">
        <f>MAX(IF(H112&lt;&gt;"",ROUNDDOWN(1000+faktorer!$C$4*(H112-faktorer!$B$4)*100,0),0),0)</f>
        <v>0</v>
      </c>
      <c r="K112" s="48">
        <f>MAX(IF(J112&lt;&gt;"",ROUNDDOWN((IF(J112&lt;7.04,894,1000))+IF(J112&lt;7.04,faktorer!$E$5,IF(J112&lt;8.8,faktorer!$D$5,faktorer!$C$5))*(J112-IF(J112&lt;7.04,7.04,faktorer!$B$5))*100,0),0),0)</f>
        <v>0</v>
      </c>
      <c r="L112" s="15"/>
    </row>
    <row r="113" spans="1:12" ht="12.75">
      <c r="A113" s="1">
        <v>2</v>
      </c>
      <c r="B113" s="46"/>
      <c r="D113" s="47"/>
      <c r="E113" s="48">
        <f>MAX(IF(D113&lt;&gt;"",ROUNDDOWN(1000-faktorer!$C$2*(D113-faktorer!$B$2)*100,0),0),0)</f>
        <v>0</v>
      </c>
      <c r="F113" s="47"/>
      <c r="G113" s="48">
        <f>MAX(IF(F113&lt;&gt;"",ROUNDDOWN(1000-faktorer!$C$7*(F113-faktorer!$B$7)*10,0),0),0)</f>
        <v>0</v>
      </c>
      <c r="I113" s="48">
        <f>MAX(IF(H113&lt;&gt;"",ROUNDDOWN(1000+faktorer!$C$4*(H113-faktorer!$B$4)*100,0),0),0)</f>
        <v>0</v>
      </c>
      <c r="K113" s="48">
        <f>MAX(IF(J113&lt;&gt;"",ROUNDDOWN((IF(J113&lt;7.04,894,1000))+IF(J113&lt;7.04,faktorer!$E$5,IF(J113&lt;8.8,faktorer!$D$5,faktorer!$C$5))*(J113-IF(J113&lt;7.04,7.04,faktorer!$B$5))*100,0),0),0)</f>
        <v>0</v>
      </c>
      <c r="L113" s="15"/>
    </row>
    <row r="114" spans="1:12" ht="12.75">
      <c r="A114" s="1">
        <v>3</v>
      </c>
      <c r="B114" s="46"/>
      <c r="D114" s="47"/>
      <c r="E114" s="48">
        <f>MAX(IF(D114&lt;&gt;"",ROUNDDOWN(1000-faktorer!$C$2*(D114-faktorer!$B$2)*100,0),0),0)</f>
        <v>0</v>
      </c>
      <c r="F114" s="47"/>
      <c r="G114" s="48">
        <f>MAX(IF(F114&lt;&gt;"",ROUNDDOWN(1000-faktorer!$C$7*(F114-faktorer!$B$7)*10,0),0),0)</f>
        <v>0</v>
      </c>
      <c r="I114" s="48">
        <f>MAX(IF(H114&lt;&gt;"",ROUNDDOWN(1000+faktorer!$C$4*(H114-faktorer!$B$4)*100,0),0),0)</f>
        <v>0</v>
      </c>
      <c r="K114" s="48">
        <f>MAX(IF(J114&lt;&gt;"",ROUNDDOWN((IF(J114&lt;7.04,894,1000))+IF(J114&lt;7.04,faktorer!$E$5,IF(J114&lt;8.8,faktorer!$D$5,faktorer!$C$5))*(J114-IF(J114&lt;7.04,7.04,faktorer!$B$5))*100,0),0),0)</f>
        <v>0</v>
      </c>
      <c r="L114" s="15"/>
    </row>
    <row r="115" spans="1:12" ht="12.75">
      <c r="A115" s="1">
        <v>4</v>
      </c>
      <c r="B115" s="46"/>
      <c r="D115" s="47"/>
      <c r="E115" s="48">
        <f>MAX(IF(D115&lt;&gt;"",ROUNDDOWN(1000-faktorer!$C$2*(D115-faktorer!$B$2)*100,0),0),0)</f>
        <v>0</v>
      </c>
      <c r="F115" s="47"/>
      <c r="G115" s="48">
        <f>MAX(IF(F115&lt;&gt;"",ROUNDDOWN(1000-faktorer!$C$7*(F115-faktorer!$B$7)*10,0),0),0)</f>
        <v>0</v>
      </c>
      <c r="I115" s="48">
        <f>MAX(IF(H115&lt;&gt;"",ROUNDDOWN(1000+faktorer!$C$4*(H115-faktorer!$B$4)*100,0),0),0)</f>
        <v>0</v>
      </c>
      <c r="K115" s="48">
        <f>MAX(IF(J115&lt;&gt;"",ROUNDDOWN((IF(J115&lt;7.04,894,1000))+IF(J115&lt;7.04,faktorer!$E$5,IF(J115&lt;8.8,faktorer!$D$5,faktorer!$C$5))*(J115-IF(J115&lt;7.04,7.04,faktorer!$B$5))*100,0),0),0)</f>
        <v>0</v>
      </c>
      <c r="L115" s="15"/>
    </row>
    <row r="116" spans="1:12" ht="12.75">
      <c r="A116" s="1">
        <v>5</v>
      </c>
      <c r="B116" s="46"/>
      <c r="D116" s="47"/>
      <c r="E116" s="48">
        <f>MAX(IF(D116&lt;&gt;"",ROUNDDOWN(1000-faktorer!$C$2*(D116-faktorer!$B$2)*100,0),0),0)</f>
        <v>0</v>
      </c>
      <c r="F116" s="47"/>
      <c r="G116" s="48">
        <f>MAX(IF(F116&lt;&gt;"",ROUNDDOWN(1000-faktorer!$C$7*(F116-faktorer!$B$7)*10,0),0),0)</f>
        <v>0</v>
      </c>
      <c r="I116" s="48">
        <f>MAX(IF(H116&lt;&gt;"",ROUNDDOWN(1000+faktorer!$C$4*(H116-faktorer!$B$4)*100,0),0),0)</f>
        <v>0</v>
      </c>
      <c r="K116" s="48">
        <f>MAX(IF(J116&lt;&gt;"",ROUNDDOWN((IF(J116&lt;7.04,894,1000))+IF(J116&lt;7.04,faktorer!$E$5,IF(J116&lt;8.8,faktorer!$D$5,faktorer!$C$5))*(J116-IF(J116&lt;7.04,7.04,faktorer!$B$5))*100,0),0),0)</f>
        <v>0</v>
      </c>
      <c r="L116" s="15"/>
    </row>
    <row r="117" spans="1:12" ht="12.75">
      <c r="A117" s="1">
        <v>6</v>
      </c>
      <c r="B117" s="46"/>
      <c r="D117" s="47"/>
      <c r="E117" s="48">
        <f>MAX(IF(D117&lt;&gt;"",ROUNDDOWN(1000-faktorer!$C$2*(D117-faktorer!$B$2)*100,0),0),0)</f>
        <v>0</v>
      </c>
      <c r="F117" s="47"/>
      <c r="G117" s="48">
        <f>MAX(IF(F117&lt;&gt;"",ROUNDDOWN(1000-faktorer!$C$7*(F117-faktorer!$B$7)*10,0),0),0)</f>
        <v>0</v>
      </c>
      <c r="I117" s="48">
        <f>MAX(IF(H117&lt;&gt;"",ROUNDDOWN(1000+faktorer!$C$4*(H117-faktorer!$B$4)*100,0),0),0)</f>
        <v>0</v>
      </c>
      <c r="K117" s="48">
        <f>MAX(IF(J117&lt;&gt;"",ROUNDDOWN((IF(J117&lt;7.04,894,1000))+IF(J117&lt;7.04,faktorer!$E$5,IF(J117&lt;8.8,faktorer!$D$5,faktorer!$C$5))*(J117-IF(J117&lt;7.04,7.04,faktorer!$B$5))*100,0),0),0)</f>
        <v>0</v>
      </c>
      <c r="L117" s="15"/>
    </row>
    <row r="118" spans="1:12" ht="12.75">
      <c r="A118" s="1">
        <v>7</v>
      </c>
      <c r="B118" s="46"/>
      <c r="D118" s="47"/>
      <c r="E118" s="48">
        <f>MAX(IF(D118&lt;&gt;"",ROUNDDOWN(1000-faktorer!$C$2*(D118-faktorer!$B$2)*100,0),0),0)</f>
        <v>0</v>
      </c>
      <c r="F118" s="47"/>
      <c r="G118" s="48">
        <f>MAX(IF(F118&lt;&gt;"",ROUNDDOWN(1000-faktorer!$C$7*(F118-faktorer!$B$7)*10,0),0),0)</f>
        <v>0</v>
      </c>
      <c r="I118" s="48">
        <f>MAX(IF(H118&lt;&gt;"",ROUNDDOWN(1000+faktorer!$C$4*(H118-faktorer!$B$4)*100,0),0),0)</f>
        <v>0</v>
      </c>
      <c r="K118" s="48">
        <f>MAX(IF(J118&lt;&gt;"",ROUNDDOWN((IF(J118&lt;7.04,894,1000))+IF(J118&lt;7.04,faktorer!$E$5,IF(J118&lt;8.8,faktorer!$D$5,faktorer!$C$5))*(J118-IF(J118&lt;7.04,7.04,faktorer!$B$5))*100,0),0),0)</f>
        <v>0</v>
      </c>
      <c r="L118" s="15"/>
    </row>
    <row r="119" spans="1:12" ht="12.75">
      <c r="A119" s="1">
        <v>8</v>
      </c>
      <c r="B119" s="46"/>
      <c r="D119" s="47"/>
      <c r="E119" s="48">
        <f>MAX(IF(D119&lt;&gt;"",ROUNDDOWN(1000-faktorer!$C$2*(D119-faktorer!$B$2)*100,0),0),0)</f>
        <v>0</v>
      </c>
      <c r="F119" s="47"/>
      <c r="G119" s="48">
        <f>MAX(IF(F119&lt;&gt;"",ROUNDDOWN(1000-faktorer!$C$7*(F119-faktorer!$B$7)*10,0),0),0)</f>
        <v>0</v>
      </c>
      <c r="I119" s="48">
        <f>MAX(IF(H119&lt;&gt;"",ROUNDDOWN(1000+faktorer!$C$4*(H119-faktorer!$B$4)*100,0),0),0)</f>
        <v>0</v>
      </c>
      <c r="K119" s="48">
        <f>MAX(IF(J119&lt;&gt;"",ROUNDDOWN((IF(J119&lt;7.04,894,1000))+IF(J119&lt;7.04,faktorer!$E$5,IF(J119&lt;8.8,faktorer!$D$5,faktorer!$C$5))*(J119-IF(J119&lt;7.04,7.04,faktorer!$B$5))*100,0),0),0)</f>
        <v>0</v>
      </c>
      <c r="L119" s="15"/>
    </row>
    <row r="120" spans="1:12" ht="12.75">
      <c r="A120" s="1">
        <v>9</v>
      </c>
      <c r="B120" s="50"/>
      <c r="C120" s="51"/>
      <c r="D120" s="52"/>
      <c r="E120" s="53">
        <f>MAX(IF(D120&lt;&gt;"",ROUNDDOWN(1000-faktorer!$C$2*(D120-faktorer!$B$2)*100,0),0),0)</f>
        <v>0</v>
      </c>
      <c r="F120" s="52"/>
      <c r="G120" s="53">
        <f>MAX(IF(F120&lt;&gt;"",ROUNDDOWN(1000-faktorer!$C$7*(F120-faktorer!$B$7)*10,0),0),0)</f>
        <v>0</v>
      </c>
      <c r="H120" s="54"/>
      <c r="I120" s="53">
        <f>MAX(IF(H120&lt;&gt;"",ROUNDDOWN(1000+faktorer!$C$4*(H120-faktorer!$B$4)*100,0),0),0)</f>
        <v>0</v>
      </c>
      <c r="J120" s="54"/>
      <c r="K120" s="53">
        <f>MAX(IF(J120&lt;&gt;"",ROUNDDOWN((IF(J120&lt;7.04,894,1000))+IF(J120&lt;7.04,faktorer!$E$5,IF(J120&lt;8.8,faktorer!$D$5,faktorer!$C$5))*(J120-IF(J120&lt;7.04,7.04,faktorer!$B$5))*100,0),0),0)</f>
        <v>0</v>
      </c>
      <c r="L120" s="15"/>
    </row>
    <row r="121" spans="2:12" ht="12.75">
      <c r="B121" s="36"/>
      <c r="C121" s="37"/>
      <c r="D121" s="42" t="s">
        <v>18</v>
      </c>
      <c r="E121" s="56"/>
      <c r="F121" s="14"/>
      <c r="G121" s="14"/>
      <c r="H121" s="14"/>
      <c r="I121" s="14"/>
      <c r="J121" s="57"/>
      <c r="K121" s="14"/>
      <c r="L121" s="58"/>
    </row>
    <row r="122" spans="2:12" ht="12.75">
      <c r="B122" s="36" t="s">
        <v>20</v>
      </c>
      <c r="C122" s="37" t="s">
        <v>11</v>
      </c>
      <c r="D122" s="52"/>
      <c r="E122" s="59">
        <f>MAX(IF(D122&lt;&gt;"",ROUNDDOWN(1000-faktorer!$C$8*(D122-faktorer!$B$8)*100,0),0),0)</f>
        <v>0</v>
      </c>
      <c r="F122" s="14"/>
      <c r="G122" s="14"/>
      <c r="H122" s="14"/>
      <c r="I122" s="14"/>
      <c r="J122" s="14"/>
      <c r="K122" s="14"/>
      <c r="L122" s="58"/>
    </row>
    <row r="123" spans="1:12" ht="12.75">
      <c r="A123" s="1">
        <v>1</v>
      </c>
      <c r="B123" s="46"/>
      <c r="D123" s="14"/>
      <c r="E123" s="14"/>
      <c r="F123" s="14"/>
      <c r="G123" s="14"/>
      <c r="H123" s="14"/>
      <c r="I123" s="14"/>
      <c r="J123" s="57"/>
      <c r="K123" s="14"/>
      <c r="L123" s="58"/>
    </row>
    <row r="124" spans="1:12" ht="12.75">
      <c r="A124" s="1">
        <v>2</v>
      </c>
      <c r="B124" s="46"/>
      <c r="D124" s="14"/>
      <c r="E124" s="14"/>
      <c r="F124" s="14"/>
      <c r="G124" s="57" t="s">
        <v>21</v>
      </c>
      <c r="H124" s="14"/>
      <c r="I124" s="14"/>
      <c r="J124" s="60">
        <f>E111+G111+I111+K111+E122</f>
        <v>0</v>
      </c>
      <c r="K124" s="14"/>
      <c r="L124" s="58"/>
    </row>
    <row r="125" spans="1:12" ht="12.75">
      <c r="A125" s="1">
        <v>3</v>
      </c>
      <c r="B125" s="46"/>
      <c r="D125" s="14"/>
      <c r="E125" s="14"/>
      <c r="F125" s="14"/>
      <c r="G125" s="14"/>
      <c r="H125" s="14"/>
      <c r="I125" s="14"/>
      <c r="J125" s="57"/>
      <c r="K125" s="14"/>
      <c r="L125" s="58"/>
    </row>
    <row r="126" spans="1:12" ht="12.75">
      <c r="A126" s="1">
        <v>4</v>
      </c>
      <c r="B126" s="46"/>
      <c r="D126" s="14"/>
      <c r="E126" s="14"/>
      <c r="F126" s="14"/>
      <c r="G126" s="14"/>
      <c r="H126" s="14"/>
      <c r="I126" s="14"/>
      <c r="J126" s="57"/>
      <c r="K126" s="14"/>
      <c r="L126" s="58"/>
    </row>
    <row r="127" spans="1:12" ht="12.75">
      <c r="A127" s="1">
        <v>5</v>
      </c>
      <c r="B127" s="46"/>
      <c r="D127" s="14"/>
      <c r="E127" s="14"/>
      <c r="F127" s="14"/>
      <c r="G127" s="14"/>
      <c r="H127" s="14"/>
      <c r="I127" s="14"/>
      <c r="J127" s="57"/>
      <c r="K127" s="14"/>
      <c r="L127" s="58"/>
    </row>
    <row r="128" spans="2:12" ht="12.75">
      <c r="B128" s="61"/>
      <c r="C128" s="19"/>
      <c r="D128" s="19"/>
      <c r="E128" s="19"/>
      <c r="F128" s="19"/>
      <c r="G128" s="19"/>
      <c r="H128" s="19"/>
      <c r="I128" s="19"/>
      <c r="J128" s="62"/>
      <c r="K128" s="19"/>
      <c r="L128" s="63"/>
    </row>
    <row r="129" spans="2:12" ht="12.75">
      <c r="B129" s="7"/>
      <c r="C129" s="7"/>
      <c r="D129" s="7"/>
      <c r="E129" s="7"/>
      <c r="F129" s="7"/>
      <c r="G129" s="7"/>
      <c r="H129" s="7"/>
      <c r="I129" s="7"/>
      <c r="J129" s="31"/>
      <c r="K129" s="7"/>
      <c r="L129" s="32"/>
    </row>
    <row r="130" spans="2:12" ht="12.75">
      <c r="B130" s="7"/>
      <c r="C130" s="7"/>
      <c r="D130" s="7"/>
      <c r="E130" s="7"/>
      <c r="F130" s="7"/>
      <c r="G130" s="7"/>
      <c r="H130" s="7"/>
      <c r="I130" s="7"/>
      <c r="J130" s="31"/>
      <c r="K130" s="7"/>
      <c r="L130" s="32"/>
    </row>
    <row r="131" spans="2:12" ht="12.75">
      <c r="B131" s="8" t="s">
        <v>8</v>
      </c>
      <c r="C131" s="9"/>
      <c r="D131" s="9"/>
      <c r="E131" s="9"/>
      <c r="F131" s="9"/>
      <c r="G131" s="9"/>
      <c r="H131" s="10"/>
      <c r="I131" s="10"/>
      <c r="J131" s="10"/>
      <c r="K131" s="10"/>
      <c r="L131" s="11"/>
    </row>
    <row r="132" spans="2:12" ht="12.75">
      <c r="B132" s="33"/>
      <c r="C132" s="34"/>
      <c r="D132" s="35"/>
      <c r="E132" s="35"/>
      <c r="F132" s="35"/>
      <c r="G132" s="35"/>
      <c r="H132" s="35"/>
      <c r="I132" s="35"/>
      <c r="J132" s="35"/>
      <c r="K132" s="35"/>
      <c r="L132" s="15"/>
    </row>
    <row r="133" spans="2:12" ht="12.75">
      <c r="B133" s="36" t="s">
        <v>9</v>
      </c>
      <c r="C133" s="37"/>
      <c r="D133" s="14"/>
      <c r="E133" s="14"/>
      <c r="F133" s="14"/>
      <c r="G133" s="14"/>
      <c r="H133" s="14"/>
      <c r="I133" s="14"/>
      <c r="J133" s="14"/>
      <c r="K133" s="14"/>
      <c r="L133" s="15"/>
    </row>
    <row r="134" spans="2:12" ht="12.75">
      <c r="B134" s="38" t="s">
        <v>10</v>
      </c>
      <c r="C134" s="37" t="s">
        <v>11</v>
      </c>
      <c r="D134" s="14" t="s">
        <v>12</v>
      </c>
      <c r="E134" s="14" t="s">
        <v>13</v>
      </c>
      <c r="F134" s="14" t="s">
        <v>14</v>
      </c>
      <c r="G134" s="14" t="s">
        <v>15</v>
      </c>
      <c r="H134" s="14" t="s">
        <v>16</v>
      </c>
      <c r="I134" s="14" t="s">
        <v>15</v>
      </c>
      <c r="J134" s="14" t="s">
        <v>17</v>
      </c>
      <c r="K134" s="14" t="s">
        <v>15</v>
      </c>
      <c r="L134" s="15"/>
    </row>
    <row r="135" spans="1:12" ht="12.75">
      <c r="A135" s="39"/>
      <c r="B135" s="40"/>
      <c r="C135" s="41"/>
      <c r="D135" s="42" t="s">
        <v>18</v>
      </c>
      <c r="E135" s="43">
        <f>LARGE(E136:E144,1)+LARGE(E136:E144,2)+LARGE(E136:E144,3)</f>
        <v>0</v>
      </c>
      <c r="F135" s="42" t="s">
        <v>18</v>
      </c>
      <c r="G135" s="43">
        <f>LARGE(G136:G144,1)+LARGE(G136:G144,2)+LARGE(G136:G144,3)</f>
        <v>0</v>
      </c>
      <c r="H135" s="42" t="s">
        <v>19</v>
      </c>
      <c r="I135" s="43">
        <f>LARGE(I136:I144,1)+LARGE(I136:I144,2)+LARGE(I136:I144,3)</f>
        <v>0</v>
      </c>
      <c r="J135" s="42" t="s">
        <v>19</v>
      </c>
      <c r="K135" s="43">
        <f>LARGE(K136:K144,1)+LARGE(K136:K144,2)+LARGE(K136:K144,3)</f>
        <v>0</v>
      </c>
      <c r="L135" s="44"/>
    </row>
    <row r="136" spans="1:12" ht="12.75">
      <c r="A136" s="1">
        <v>1</v>
      </c>
      <c r="B136" s="46"/>
      <c r="D136" s="47"/>
      <c r="E136" s="48">
        <f>MAX(IF(D136&lt;&gt;"",ROUNDDOWN(1000-faktorer!$C$2*(D136-faktorer!$B$2)*100,0),0),0)</f>
        <v>0</v>
      </c>
      <c r="F136" s="47"/>
      <c r="G136" s="48">
        <f>MAX(IF(F136&lt;&gt;"",ROUNDDOWN(1000-faktorer!$C$7*(F136-faktorer!$B$7)*10,0),0),0)</f>
        <v>0</v>
      </c>
      <c r="H136" s="47"/>
      <c r="I136" s="48">
        <f>MAX(IF(H136&lt;&gt;"",ROUNDDOWN(1000+faktorer!$C$4*(H136-faktorer!$B$4)*100,0),0),0)</f>
        <v>0</v>
      </c>
      <c r="K136" s="48">
        <f>MAX(IF(J136&lt;&gt;"",ROUNDDOWN((IF(J136&lt;7.04,894,1000))+IF(J136&lt;7.04,faktorer!$E$5,IF(J136&lt;8.8,faktorer!$D$5,faktorer!$C$5))*(J136-IF(J136&lt;7.04,7.04,faktorer!$B$5))*100,0),0),0)</f>
        <v>0</v>
      </c>
      <c r="L136" s="15"/>
    </row>
    <row r="137" spans="1:12" ht="12.75">
      <c r="A137" s="1">
        <v>2</v>
      </c>
      <c r="B137" s="46"/>
      <c r="D137" s="47"/>
      <c r="E137" s="48">
        <f>MAX(IF(D137&lt;&gt;"",ROUNDDOWN(1000-faktorer!$C$2*(D137-faktorer!$B$2)*100,0),0),0)</f>
        <v>0</v>
      </c>
      <c r="F137" s="47"/>
      <c r="G137" s="48">
        <f>MAX(IF(F137&lt;&gt;"",ROUNDDOWN(1000-faktorer!$C$7*(F137-faktorer!$B$7)*10,0),0),0)</f>
        <v>0</v>
      </c>
      <c r="I137" s="48">
        <f>MAX(IF(H137&lt;&gt;"",ROUNDDOWN(1000+faktorer!$C$4*(H137-faktorer!$B$4)*100,0),0),0)</f>
        <v>0</v>
      </c>
      <c r="K137" s="48">
        <f>MAX(IF(J137&lt;&gt;"",ROUNDDOWN((IF(J137&lt;7.04,894,1000))+IF(J137&lt;7.04,faktorer!$E$5,IF(J137&lt;8.8,faktorer!$D$5,faktorer!$C$5))*(J137-IF(J137&lt;7.04,7.04,faktorer!$B$5))*100,0),0),0)</f>
        <v>0</v>
      </c>
      <c r="L137" s="15"/>
    </row>
    <row r="138" spans="1:12" ht="12.75">
      <c r="A138" s="1">
        <v>3</v>
      </c>
      <c r="B138" s="46"/>
      <c r="D138" s="47"/>
      <c r="E138" s="48">
        <f>MAX(IF(D138&lt;&gt;"",ROUNDDOWN(1000-faktorer!$C$2*(D138-faktorer!$B$2)*100,0),0),0)</f>
        <v>0</v>
      </c>
      <c r="F138" s="47"/>
      <c r="G138" s="48">
        <f>MAX(IF(F138&lt;&gt;"",ROUNDDOWN(1000-faktorer!$C$7*(F138-faktorer!$B$7)*10,0),0),0)</f>
        <v>0</v>
      </c>
      <c r="I138" s="48">
        <f>MAX(IF(H138&lt;&gt;"",ROUNDDOWN(1000+faktorer!$C$4*(H138-faktorer!$B$4)*100,0),0),0)</f>
        <v>0</v>
      </c>
      <c r="K138" s="48">
        <f>MAX(IF(J138&lt;&gt;"",ROUNDDOWN((IF(J138&lt;7.04,894,1000))+IF(J138&lt;7.04,faktorer!$E$5,IF(J138&lt;8.8,faktorer!$D$5,faktorer!$C$5))*(J138-IF(J138&lt;7.04,7.04,faktorer!$B$5))*100,0),0),0)</f>
        <v>0</v>
      </c>
      <c r="L138" s="15"/>
    </row>
    <row r="139" spans="1:12" ht="12.75">
      <c r="A139" s="1">
        <v>4</v>
      </c>
      <c r="B139" s="46"/>
      <c r="D139" s="47"/>
      <c r="E139" s="48">
        <f>MAX(IF(D139&lt;&gt;"",ROUNDDOWN(1000-faktorer!$C$2*(D139-faktorer!$B$2)*100,0),0),0)</f>
        <v>0</v>
      </c>
      <c r="F139" s="47"/>
      <c r="G139" s="48">
        <f>MAX(IF(F139&lt;&gt;"",ROUNDDOWN(1000-faktorer!$C$7*(F139-faktorer!$B$7)*10,0),0),0)</f>
        <v>0</v>
      </c>
      <c r="I139" s="48">
        <f>MAX(IF(H139&lt;&gt;"",ROUNDDOWN(1000+faktorer!$C$4*(H139-faktorer!$B$4)*100,0),0),0)</f>
        <v>0</v>
      </c>
      <c r="K139" s="48">
        <f>MAX(IF(J139&lt;&gt;"",ROUNDDOWN((IF(J139&lt;7.04,894,1000))+IF(J139&lt;7.04,faktorer!$E$5,IF(J139&lt;8.8,faktorer!$D$5,faktorer!$C$5))*(J139-IF(J139&lt;7.04,7.04,faktorer!$B$5))*100,0),0),0)</f>
        <v>0</v>
      </c>
      <c r="L139" s="15"/>
    </row>
    <row r="140" spans="1:12" ht="12.75">
      <c r="A140" s="1">
        <v>5</v>
      </c>
      <c r="B140" s="46"/>
      <c r="D140" s="47"/>
      <c r="E140" s="48">
        <f>MAX(IF(D140&lt;&gt;"",ROUNDDOWN(1000-faktorer!$C$2*(D140-faktorer!$B$2)*100,0),0),0)</f>
        <v>0</v>
      </c>
      <c r="F140" s="47"/>
      <c r="G140" s="48">
        <f>MAX(IF(F140&lt;&gt;"",ROUNDDOWN(1000-faktorer!$C$7*(F140-faktorer!$B$7)*10,0),0),0)</f>
        <v>0</v>
      </c>
      <c r="I140" s="48">
        <f>MAX(IF(H140&lt;&gt;"",ROUNDDOWN(1000+faktorer!$C$4*(H140-faktorer!$B$4)*100,0),0),0)</f>
        <v>0</v>
      </c>
      <c r="K140" s="48">
        <f>MAX(IF(J140&lt;&gt;"",ROUNDDOWN((IF(J140&lt;7.04,894,1000))+IF(J140&lt;7.04,faktorer!$E$5,IF(J140&lt;8.8,faktorer!$D$5,faktorer!$C$5))*(J140-IF(J140&lt;7.04,7.04,faktorer!$B$5))*100,0),0),0)</f>
        <v>0</v>
      </c>
      <c r="L140" s="15"/>
    </row>
    <row r="141" spans="1:12" ht="12.75">
      <c r="A141" s="1">
        <v>6</v>
      </c>
      <c r="B141" s="46"/>
      <c r="D141" s="47"/>
      <c r="E141" s="48">
        <f>MAX(IF(D141&lt;&gt;"",ROUNDDOWN(1000-faktorer!$C$2*(D141-faktorer!$B$2)*100,0),0),0)</f>
        <v>0</v>
      </c>
      <c r="F141" s="47"/>
      <c r="G141" s="48">
        <f>MAX(IF(F141&lt;&gt;"",ROUNDDOWN(1000-faktorer!$C$7*(F141-faktorer!$B$7)*10,0),0),0)</f>
        <v>0</v>
      </c>
      <c r="I141" s="48">
        <f>MAX(IF(H141&lt;&gt;"",ROUNDDOWN(1000+faktorer!$C$4*(H141-faktorer!$B$4)*100,0),0),0)</f>
        <v>0</v>
      </c>
      <c r="K141" s="48">
        <f>MAX(IF(J141&lt;&gt;"",ROUNDDOWN((IF(J141&lt;7.04,894,1000))+IF(J141&lt;7.04,faktorer!$E$5,IF(J141&lt;8.8,faktorer!$D$5,faktorer!$C$5))*(J141-IF(J141&lt;7.04,7.04,faktorer!$B$5))*100,0),0),0)</f>
        <v>0</v>
      </c>
      <c r="L141" s="15"/>
    </row>
    <row r="142" spans="1:12" ht="12.75">
      <c r="A142" s="1">
        <v>7</v>
      </c>
      <c r="B142" s="46"/>
      <c r="D142" s="47"/>
      <c r="E142" s="48">
        <f>MAX(IF(D142&lt;&gt;"",ROUNDDOWN(1000-faktorer!$C$2*(D142-faktorer!$B$2)*100,0),0),0)</f>
        <v>0</v>
      </c>
      <c r="F142" s="47"/>
      <c r="G142" s="48">
        <f>MAX(IF(F142&lt;&gt;"",ROUNDDOWN(1000-faktorer!$C$7*(F142-faktorer!$B$7)*10,0),0),0)</f>
        <v>0</v>
      </c>
      <c r="I142" s="48">
        <f>MAX(IF(H142&lt;&gt;"",ROUNDDOWN(1000+faktorer!$C$4*(H142-faktorer!$B$4)*100,0),0),0)</f>
        <v>0</v>
      </c>
      <c r="K142" s="48">
        <f>MAX(IF(J142&lt;&gt;"",ROUNDDOWN((IF(J142&lt;7.04,894,1000))+IF(J142&lt;7.04,faktorer!$E$5,IF(J142&lt;8.8,faktorer!$D$5,faktorer!$C$5))*(J142-IF(J142&lt;7.04,7.04,faktorer!$B$5))*100,0),0),0)</f>
        <v>0</v>
      </c>
      <c r="L142" s="15"/>
    </row>
    <row r="143" spans="1:12" ht="12.75">
      <c r="A143" s="1">
        <v>8</v>
      </c>
      <c r="B143" s="46"/>
      <c r="D143" s="47"/>
      <c r="E143" s="48">
        <f>MAX(IF(D143&lt;&gt;"",ROUNDDOWN(1000-faktorer!$C$2*(D143-faktorer!$B$2)*100,0),0),0)</f>
        <v>0</v>
      </c>
      <c r="F143" s="47"/>
      <c r="G143" s="48">
        <f>MAX(IF(F143&lt;&gt;"",ROUNDDOWN(1000-faktorer!$C$7*(F143-faktorer!$B$7)*10,0),0),0)</f>
        <v>0</v>
      </c>
      <c r="I143" s="48">
        <f>MAX(IF(H143&lt;&gt;"",ROUNDDOWN(1000+faktorer!$C$4*(H143-faktorer!$B$4)*100,0),0),0)</f>
        <v>0</v>
      </c>
      <c r="K143" s="48">
        <f>MAX(IF(J143&lt;&gt;"",ROUNDDOWN((IF(J143&lt;7.04,894,1000))+IF(J143&lt;7.04,faktorer!$E$5,IF(J143&lt;8.8,faktorer!$D$5,faktorer!$C$5))*(J143-IF(J143&lt;7.04,7.04,faktorer!$B$5))*100,0),0),0)</f>
        <v>0</v>
      </c>
      <c r="L143" s="15"/>
    </row>
    <row r="144" spans="1:12" ht="12.75">
      <c r="A144" s="1">
        <v>9</v>
      </c>
      <c r="B144" s="50"/>
      <c r="C144" s="51"/>
      <c r="D144" s="52"/>
      <c r="E144" s="53">
        <f>MAX(IF(D144&lt;&gt;"",ROUNDDOWN(1000-faktorer!$C$2*(D144-faktorer!$B$2)*100,0),0),0)</f>
        <v>0</v>
      </c>
      <c r="F144" s="52"/>
      <c r="G144" s="53">
        <f>MAX(IF(F144&lt;&gt;"",ROUNDDOWN(1000-faktorer!$C$7*(F144-faktorer!$B$7)*10,0),0),0)</f>
        <v>0</v>
      </c>
      <c r="H144" s="54"/>
      <c r="I144" s="53">
        <f>MAX(IF(H144&lt;&gt;"",ROUNDDOWN(1000+faktorer!$C$4*(H144-faktorer!$B$4)*100,0),0),0)</f>
        <v>0</v>
      </c>
      <c r="J144" s="54"/>
      <c r="K144" s="53">
        <f>MAX(IF(J144&lt;&gt;"",ROUNDDOWN((IF(J144&lt;7.04,894,1000))+IF(J144&lt;7.04,faktorer!$E$5,IF(J144&lt;8.8,faktorer!$D$5,faktorer!$C$5))*(J144-IF(J144&lt;7.04,7.04,faktorer!$B$5))*100,0),0),0)</f>
        <v>0</v>
      </c>
      <c r="L144" s="15"/>
    </row>
    <row r="145" spans="2:12" ht="12.75">
      <c r="B145" s="36"/>
      <c r="C145" s="37"/>
      <c r="D145" s="42" t="s">
        <v>18</v>
      </c>
      <c r="E145" s="56"/>
      <c r="F145" s="14"/>
      <c r="G145" s="14"/>
      <c r="H145" s="14"/>
      <c r="I145" s="14"/>
      <c r="J145" s="57"/>
      <c r="K145" s="14"/>
      <c r="L145" s="58"/>
    </row>
    <row r="146" spans="2:12" ht="12.75">
      <c r="B146" s="36" t="s">
        <v>20</v>
      </c>
      <c r="C146" s="37" t="s">
        <v>11</v>
      </c>
      <c r="D146" s="52"/>
      <c r="E146" s="59">
        <f>MAX(IF(D146&lt;&gt;"",ROUNDDOWN(1000-faktorer!$C$8*(D146-faktorer!$B$8)*100,0),0),0)</f>
        <v>0</v>
      </c>
      <c r="F146" s="14"/>
      <c r="G146" s="14"/>
      <c r="H146" s="14"/>
      <c r="I146" s="14"/>
      <c r="J146" s="14"/>
      <c r="K146" s="14"/>
      <c r="L146" s="58"/>
    </row>
    <row r="147" spans="1:12" ht="12.75">
      <c r="A147" s="1">
        <v>1</v>
      </c>
      <c r="B147" s="46"/>
      <c r="D147" s="14"/>
      <c r="E147" s="14"/>
      <c r="F147" s="14"/>
      <c r="G147" s="14"/>
      <c r="H147" s="14"/>
      <c r="I147" s="14"/>
      <c r="J147" s="57"/>
      <c r="K147" s="14"/>
      <c r="L147" s="58"/>
    </row>
    <row r="148" spans="1:12" ht="12.75">
      <c r="A148" s="1">
        <v>2</v>
      </c>
      <c r="B148" s="46"/>
      <c r="D148" s="14"/>
      <c r="E148" s="14"/>
      <c r="F148" s="14"/>
      <c r="G148" s="57" t="s">
        <v>21</v>
      </c>
      <c r="H148" s="14"/>
      <c r="I148" s="14"/>
      <c r="J148" s="60">
        <f>E135+G135+I135+K135+E146</f>
        <v>0</v>
      </c>
      <c r="K148" s="14"/>
      <c r="L148" s="58"/>
    </row>
    <row r="149" spans="1:12" ht="12.75">
      <c r="A149" s="1">
        <v>3</v>
      </c>
      <c r="B149" s="46"/>
      <c r="D149" s="14"/>
      <c r="E149" s="14"/>
      <c r="F149" s="14"/>
      <c r="G149" s="14"/>
      <c r="H149" s="14"/>
      <c r="I149" s="14"/>
      <c r="J149" s="57"/>
      <c r="K149" s="14"/>
      <c r="L149" s="58"/>
    </row>
    <row r="150" spans="1:12" ht="12.75">
      <c r="A150" s="1">
        <v>4</v>
      </c>
      <c r="B150" s="46"/>
      <c r="D150" s="14"/>
      <c r="E150" s="14"/>
      <c r="F150" s="14"/>
      <c r="G150" s="14"/>
      <c r="H150" s="14"/>
      <c r="I150" s="14"/>
      <c r="J150" s="57"/>
      <c r="K150" s="14"/>
      <c r="L150" s="58"/>
    </row>
    <row r="151" spans="1:12" ht="12.75">
      <c r="A151" s="1">
        <v>5</v>
      </c>
      <c r="B151" s="46"/>
      <c r="D151" s="14"/>
      <c r="E151" s="14"/>
      <c r="F151" s="14"/>
      <c r="G151" s="14"/>
      <c r="H151" s="14"/>
      <c r="I151" s="14"/>
      <c r="J151" s="57"/>
      <c r="K151" s="14"/>
      <c r="L151" s="58"/>
    </row>
    <row r="152" spans="2:12" ht="12.75">
      <c r="B152" s="61"/>
      <c r="C152" s="19"/>
      <c r="D152" s="19"/>
      <c r="E152" s="19"/>
      <c r="F152" s="19"/>
      <c r="G152" s="19"/>
      <c r="H152" s="19"/>
      <c r="I152" s="19"/>
      <c r="J152" s="62"/>
      <c r="K152" s="19"/>
      <c r="L152" s="63"/>
    </row>
    <row r="153" spans="2:12" ht="12.75">
      <c r="B153" s="7"/>
      <c r="C153" s="7"/>
      <c r="D153" s="7"/>
      <c r="E153" s="7"/>
      <c r="F153" s="7"/>
      <c r="G153" s="7"/>
      <c r="H153" s="7"/>
      <c r="I153" s="7"/>
      <c r="J153" s="31"/>
      <c r="K153" s="7"/>
      <c r="L153" s="32"/>
    </row>
    <row r="154" spans="2:12" ht="12.75">
      <c r="B154" s="7"/>
      <c r="C154" s="7"/>
      <c r="D154" s="7"/>
      <c r="E154" s="7"/>
      <c r="F154" s="7"/>
      <c r="G154" s="7"/>
      <c r="H154" s="7"/>
      <c r="I154" s="7"/>
      <c r="J154" s="31"/>
      <c r="K154" s="7"/>
      <c r="L154" s="32"/>
    </row>
    <row r="155" spans="2:12" ht="12.75">
      <c r="B155" s="8" t="s">
        <v>8</v>
      </c>
      <c r="C155" s="9"/>
      <c r="D155" s="9"/>
      <c r="E155" s="9"/>
      <c r="F155" s="9"/>
      <c r="G155" s="9"/>
      <c r="H155" s="10"/>
      <c r="I155" s="10"/>
      <c r="J155" s="10"/>
      <c r="K155" s="10"/>
      <c r="L155" s="11"/>
    </row>
    <row r="156" spans="2:12" ht="12.75">
      <c r="B156" s="33"/>
      <c r="C156" s="34"/>
      <c r="D156" s="35"/>
      <c r="E156" s="35"/>
      <c r="F156" s="35"/>
      <c r="G156" s="35"/>
      <c r="H156" s="35"/>
      <c r="I156" s="35"/>
      <c r="J156" s="35"/>
      <c r="K156" s="35"/>
      <c r="L156" s="15"/>
    </row>
    <row r="157" spans="2:12" ht="12.75">
      <c r="B157" s="36" t="s">
        <v>9</v>
      </c>
      <c r="C157" s="37"/>
      <c r="D157" s="14"/>
      <c r="E157" s="14"/>
      <c r="F157" s="14"/>
      <c r="G157" s="14"/>
      <c r="H157" s="14"/>
      <c r="I157" s="14"/>
      <c r="J157" s="14"/>
      <c r="K157" s="14"/>
      <c r="L157" s="15"/>
    </row>
    <row r="158" spans="2:12" ht="12.75">
      <c r="B158" s="38" t="s">
        <v>10</v>
      </c>
      <c r="C158" s="37" t="s">
        <v>11</v>
      </c>
      <c r="D158" s="14" t="s">
        <v>12</v>
      </c>
      <c r="E158" s="14" t="s">
        <v>13</v>
      </c>
      <c r="F158" s="14" t="s">
        <v>14</v>
      </c>
      <c r="G158" s="14" t="s">
        <v>15</v>
      </c>
      <c r="H158" s="14" t="s">
        <v>16</v>
      </c>
      <c r="I158" s="14" t="s">
        <v>15</v>
      </c>
      <c r="J158" s="14" t="s">
        <v>17</v>
      </c>
      <c r="K158" s="14" t="s">
        <v>15</v>
      </c>
      <c r="L158" s="15"/>
    </row>
    <row r="159" spans="1:12" ht="12.75">
      <c r="A159" s="39"/>
      <c r="B159" s="40"/>
      <c r="C159" s="41"/>
      <c r="D159" s="42" t="s">
        <v>18</v>
      </c>
      <c r="E159" s="43">
        <f>LARGE(E160:E168,1)+LARGE(E160:E168,2)+LARGE(E160:E168,3)</f>
        <v>0</v>
      </c>
      <c r="F159" s="42" t="s">
        <v>18</v>
      </c>
      <c r="G159" s="43">
        <f>LARGE(G160:G168,1)+LARGE(G160:G168,2)+LARGE(G160:G168,3)</f>
        <v>0</v>
      </c>
      <c r="H159" s="42" t="s">
        <v>19</v>
      </c>
      <c r="I159" s="43">
        <f>LARGE(I160:I168,1)+LARGE(I160:I168,2)+LARGE(I160:I168,3)</f>
        <v>0</v>
      </c>
      <c r="J159" s="42" t="s">
        <v>19</v>
      </c>
      <c r="K159" s="43">
        <f>LARGE(K160:K168,1)+LARGE(K160:K168,2)+LARGE(K160:K168,3)</f>
        <v>0</v>
      </c>
      <c r="L159" s="44"/>
    </row>
    <row r="160" spans="1:12" ht="12.75">
      <c r="A160" s="1">
        <v>1</v>
      </c>
      <c r="B160" s="46"/>
      <c r="D160" s="47"/>
      <c r="E160" s="48">
        <f>MAX(IF(D160&lt;&gt;"",ROUNDDOWN(1000-faktorer!$C$2*(D160-faktorer!$B$2)*100,0),0),0)</f>
        <v>0</v>
      </c>
      <c r="F160" s="47"/>
      <c r="G160" s="48">
        <f>MAX(IF(F160&lt;&gt;"",ROUNDDOWN(1000-faktorer!$C$7*(F160-faktorer!$B$7)*10,0),0),0)</f>
        <v>0</v>
      </c>
      <c r="H160" s="47"/>
      <c r="I160" s="48">
        <f>MAX(IF(H160&lt;&gt;"",ROUNDDOWN(1000+faktorer!$C$4*(H160-faktorer!$B$4)*100,0),0),0)</f>
        <v>0</v>
      </c>
      <c r="K160" s="48">
        <f>MAX(IF(J160&lt;&gt;"",ROUNDDOWN((IF(J160&lt;7.04,894,1000))+IF(J160&lt;7.04,faktorer!$E$5,IF(J160&lt;8.8,faktorer!$D$5,faktorer!$C$5))*(J160-IF(J160&lt;7.04,7.04,faktorer!$B$5))*100,0),0),0)</f>
        <v>0</v>
      </c>
      <c r="L160" s="15"/>
    </row>
    <row r="161" spans="1:12" ht="12.75">
      <c r="A161" s="1">
        <v>2</v>
      </c>
      <c r="B161" s="46"/>
      <c r="D161" s="47"/>
      <c r="E161" s="48">
        <f>MAX(IF(D161&lt;&gt;"",ROUNDDOWN(1000-faktorer!$C$2*(D161-faktorer!$B$2)*100,0),0),0)</f>
        <v>0</v>
      </c>
      <c r="F161" s="47"/>
      <c r="G161" s="48">
        <f>MAX(IF(F161&lt;&gt;"",ROUNDDOWN(1000-faktorer!$C$7*(F161-faktorer!$B$7)*10,0),0),0)</f>
        <v>0</v>
      </c>
      <c r="I161" s="48">
        <f>MAX(IF(H161&lt;&gt;"",ROUNDDOWN(1000+faktorer!$C$4*(H161-faktorer!$B$4)*100,0),0),0)</f>
        <v>0</v>
      </c>
      <c r="K161" s="48">
        <f>MAX(IF(J161&lt;&gt;"",ROUNDDOWN((IF(J161&lt;7.04,894,1000))+IF(J161&lt;7.04,faktorer!$E$5,IF(J161&lt;8.8,faktorer!$D$5,faktorer!$C$5))*(J161-IF(J161&lt;7.04,7.04,faktorer!$B$5))*100,0),0),0)</f>
        <v>0</v>
      </c>
      <c r="L161" s="15"/>
    </row>
    <row r="162" spans="1:12" ht="12.75">
      <c r="A162" s="1">
        <v>3</v>
      </c>
      <c r="B162" s="46"/>
      <c r="D162" s="47"/>
      <c r="E162" s="48">
        <f>MAX(IF(D162&lt;&gt;"",ROUNDDOWN(1000-faktorer!$C$2*(D162-faktorer!$B$2)*100,0),0),0)</f>
        <v>0</v>
      </c>
      <c r="F162" s="47"/>
      <c r="G162" s="48">
        <f>MAX(IF(F162&lt;&gt;"",ROUNDDOWN(1000-faktorer!$C$7*(F162-faktorer!$B$7)*10,0),0),0)</f>
        <v>0</v>
      </c>
      <c r="I162" s="48">
        <f>MAX(IF(H162&lt;&gt;"",ROUNDDOWN(1000+faktorer!$C$4*(H162-faktorer!$B$4)*100,0),0),0)</f>
        <v>0</v>
      </c>
      <c r="K162" s="48">
        <f>MAX(IF(J162&lt;&gt;"",ROUNDDOWN((IF(J162&lt;7.04,894,1000))+IF(J162&lt;7.04,faktorer!$E$5,IF(J162&lt;8.8,faktorer!$D$5,faktorer!$C$5))*(J162-IF(J162&lt;7.04,7.04,faktorer!$B$5))*100,0),0),0)</f>
        <v>0</v>
      </c>
      <c r="L162" s="15"/>
    </row>
    <row r="163" spans="1:12" ht="12.75">
      <c r="A163" s="1">
        <v>4</v>
      </c>
      <c r="B163" s="46"/>
      <c r="D163" s="47"/>
      <c r="E163" s="48">
        <f>MAX(IF(D163&lt;&gt;"",ROUNDDOWN(1000-faktorer!$C$2*(D163-faktorer!$B$2)*100,0),0),0)</f>
        <v>0</v>
      </c>
      <c r="F163" s="47"/>
      <c r="G163" s="48">
        <f>MAX(IF(F163&lt;&gt;"",ROUNDDOWN(1000-faktorer!$C$7*(F163-faktorer!$B$7)*10,0),0),0)</f>
        <v>0</v>
      </c>
      <c r="I163" s="48">
        <f>MAX(IF(H163&lt;&gt;"",ROUNDDOWN(1000+faktorer!$C$4*(H163-faktorer!$B$4)*100,0),0),0)</f>
        <v>0</v>
      </c>
      <c r="K163" s="48">
        <f>MAX(IF(J163&lt;&gt;"",ROUNDDOWN((IF(J163&lt;7.04,894,1000))+IF(J163&lt;7.04,faktorer!$E$5,IF(J163&lt;8.8,faktorer!$D$5,faktorer!$C$5))*(J163-IF(J163&lt;7.04,7.04,faktorer!$B$5))*100,0),0),0)</f>
        <v>0</v>
      </c>
      <c r="L163" s="15"/>
    </row>
    <row r="164" spans="1:12" ht="12.75">
      <c r="A164" s="1">
        <v>5</v>
      </c>
      <c r="B164" s="46"/>
      <c r="D164" s="47"/>
      <c r="E164" s="48">
        <f>MAX(IF(D164&lt;&gt;"",ROUNDDOWN(1000-faktorer!$C$2*(D164-faktorer!$B$2)*100,0),0),0)</f>
        <v>0</v>
      </c>
      <c r="F164" s="47"/>
      <c r="G164" s="48">
        <f>MAX(IF(F164&lt;&gt;"",ROUNDDOWN(1000-faktorer!$C$7*(F164-faktorer!$B$7)*10,0),0),0)</f>
        <v>0</v>
      </c>
      <c r="I164" s="48">
        <f>MAX(IF(H164&lt;&gt;"",ROUNDDOWN(1000+faktorer!$C$4*(H164-faktorer!$B$4)*100,0),0),0)</f>
        <v>0</v>
      </c>
      <c r="K164" s="48">
        <f>MAX(IF(J164&lt;&gt;"",ROUNDDOWN((IF(J164&lt;7.04,894,1000))+IF(J164&lt;7.04,faktorer!$E$5,IF(J164&lt;8.8,faktorer!$D$5,faktorer!$C$5))*(J164-IF(J164&lt;7.04,7.04,faktorer!$B$5))*100,0),0),0)</f>
        <v>0</v>
      </c>
      <c r="L164" s="15"/>
    </row>
    <row r="165" spans="1:12" ht="12.75">
      <c r="A165" s="1">
        <v>6</v>
      </c>
      <c r="B165" s="46"/>
      <c r="D165" s="47"/>
      <c r="E165" s="48">
        <f>MAX(IF(D165&lt;&gt;"",ROUNDDOWN(1000-faktorer!$C$2*(D165-faktorer!$B$2)*100,0),0),0)</f>
        <v>0</v>
      </c>
      <c r="F165" s="47"/>
      <c r="G165" s="48">
        <f>MAX(IF(F165&lt;&gt;"",ROUNDDOWN(1000-faktorer!$C$7*(F165-faktorer!$B$7)*10,0),0),0)</f>
        <v>0</v>
      </c>
      <c r="I165" s="48">
        <f>MAX(IF(H165&lt;&gt;"",ROUNDDOWN(1000+faktorer!$C$4*(H165-faktorer!$B$4)*100,0),0),0)</f>
        <v>0</v>
      </c>
      <c r="K165" s="48">
        <f>MAX(IF(J165&lt;&gt;"",ROUNDDOWN((IF(J165&lt;7.04,894,1000))+IF(J165&lt;7.04,faktorer!$E$5,IF(J165&lt;8.8,faktorer!$D$5,faktorer!$C$5))*(J165-IF(J165&lt;7.04,7.04,faktorer!$B$5))*100,0),0),0)</f>
        <v>0</v>
      </c>
      <c r="L165" s="15"/>
    </row>
    <row r="166" spans="1:12" ht="12.75">
      <c r="A166" s="1">
        <v>7</v>
      </c>
      <c r="B166" s="46"/>
      <c r="D166" s="47"/>
      <c r="E166" s="48">
        <f>MAX(IF(D166&lt;&gt;"",ROUNDDOWN(1000-faktorer!$C$2*(D166-faktorer!$B$2)*100,0),0),0)</f>
        <v>0</v>
      </c>
      <c r="F166" s="47"/>
      <c r="G166" s="48">
        <f>MAX(IF(F166&lt;&gt;"",ROUNDDOWN(1000-faktorer!$C$7*(F166-faktorer!$B$7)*10,0),0),0)</f>
        <v>0</v>
      </c>
      <c r="I166" s="48">
        <f>MAX(IF(H166&lt;&gt;"",ROUNDDOWN(1000+faktorer!$C$4*(H166-faktorer!$B$4)*100,0),0),0)</f>
        <v>0</v>
      </c>
      <c r="K166" s="48">
        <f>MAX(IF(J166&lt;&gt;"",ROUNDDOWN((IF(J166&lt;7.04,894,1000))+IF(J166&lt;7.04,faktorer!$E$5,IF(J166&lt;8.8,faktorer!$D$5,faktorer!$C$5))*(J166-IF(J166&lt;7.04,7.04,faktorer!$B$5))*100,0),0),0)</f>
        <v>0</v>
      </c>
      <c r="L166" s="15"/>
    </row>
    <row r="167" spans="1:12" ht="12.75">
      <c r="A167" s="1">
        <v>8</v>
      </c>
      <c r="B167" s="46"/>
      <c r="D167" s="47"/>
      <c r="E167" s="48">
        <f>MAX(IF(D167&lt;&gt;"",ROUNDDOWN(1000-faktorer!$C$2*(D167-faktorer!$B$2)*100,0),0),0)</f>
        <v>0</v>
      </c>
      <c r="F167" s="47"/>
      <c r="G167" s="48">
        <f>MAX(IF(F167&lt;&gt;"",ROUNDDOWN(1000-faktorer!$C$7*(F167-faktorer!$B$7)*10,0),0),0)</f>
        <v>0</v>
      </c>
      <c r="I167" s="48">
        <f>MAX(IF(H167&lt;&gt;"",ROUNDDOWN(1000+faktorer!$C$4*(H167-faktorer!$B$4)*100,0),0),0)</f>
        <v>0</v>
      </c>
      <c r="K167" s="48">
        <f>MAX(IF(J167&lt;&gt;"",ROUNDDOWN((IF(J167&lt;7.04,894,1000))+IF(J167&lt;7.04,faktorer!$E$5,IF(J167&lt;8.8,faktorer!$D$5,faktorer!$C$5))*(J167-IF(J167&lt;7.04,7.04,faktorer!$B$5))*100,0),0),0)</f>
        <v>0</v>
      </c>
      <c r="L167" s="15"/>
    </row>
    <row r="168" spans="1:12" ht="12.75">
      <c r="A168" s="1">
        <v>9</v>
      </c>
      <c r="B168" s="50"/>
      <c r="C168" s="51"/>
      <c r="D168" s="52"/>
      <c r="E168" s="53">
        <f>MAX(IF(D168&lt;&gt;"",ROUNDDOWN(1000-faktorer!$C$2*(D168-faktorer!$B$2)*100,0),0),0)</f>
        <v>0</v>
      </c>
      <c r="F168" s="52"/>
      <c r="G168" s="53">
        <f>MAX(IF(F168&lt;&gt;"",ROUNDDOWN(1000-faktorer!$C$7*(F168-faktorer!$B$7)*10,0),0),0)</f>
        <v>0</v>
      </c>
      <c r="H168" s="54"/>
      <c r="I168" s="53">
        <f>MAX(IF(H168&lt;&gt;"",ROUNDDOWN(1000+faktorer!$C$4*(H168-faktorer!$B$4)*100,0),0),0)</f>
        <v>0</v>
      </c>
      <c r="J168" s="54"/>
      <c r="K168" s="53">
        <f>MAX(IF(J168&lt;&gt;"",ROUNDDOWN((IF(J168&lt;7.04,894,1000))+IF(J168&lt;7.04,faktorer!$E$5,IF(J168&lt;8.8,faktorer!$D$5,faktorer!$C$5))*(J168-IF(J168&lt;7.04,7.04,faktorer!$B$5))*100,0),0),0)</f>
        <v>0</v>
      </c>
      <c r="L168" s="15"/>
    </row>
    <row r="169" spans="2:12" ht="12.75">
      <c r="B169" s="36"/>
      <c r="C169" s="37"/>
      <c r="D169" s="42" t="s">
        <v>18</v>
      </c>
      <c r="E169" s="56"/>
      <c r="F169" s="14"/>
      <c r="G169" s="14"/>
      <c r="H169" s="14"/>
      <c r="I169" s="14"/>
      <c r="J169" s="57"/>
      <c r="K169" s="14"/>
      <c r="L169" s="58"/>
    </row>
    <row r="170" spans="2:12" ht="12.75">
      <c r="B170" s="36" t="s">
        <v>20</v>
      </c>
      <c r="C170" s="37" t="s">
        <v>11</v>
      </c>
      <c r="D170" s="52"/>
      <c r="E170" s="59">
        <f>MAX(IF(D170&lt;&gt;"",ROUNDDOWN(1000-faktorer!$C$8*(D170-faktorer!$B$8)*100,0),0),0)</f>
        <v>0</v>
      </c>
      <c r="F170" s="14"/>
      <c r="G170" s="14"/>
      <c r="H170" s="14"/>
      <c r="I170" s="14"/>
      <c r="J170" s="14"/>
      <c r="K170" s="14"/>
      <c r="L170" s="58"/>
    </row>
    <row r="171" spans="1:12" ht="12.75">
      <c r="A171" s="1">
        <v>1</v>
      </c>
      <c r="B171" s="46"/>
      <c r="D171" s="14"/>
      <c r="E171" s="14"/>
      <c r="F171" s="14"/>
      <c r="G171" s="14"/>
      <c r="H171" s="14"/>
      <c r="I171" s="14"/>
      <c r="J171" s="57"/>
      <c r="K171" s="14"/>
      <c r="L171" s="58"/>
    </row>
    <row r="172" spans="1:12" ht="12.75">
      <c r="A172" s="1">
        <v>2</v>
      </c>
      <c r="B172" s="46"/>
      <c r="D172" s="14"/>
      <c r="E172" s="14"/>
      <c r="F172" s="14"/>
      <c r="G172" s="57" t="s">
        <v>21</v>
      </c>
      <c r="H172" s="14"/>
      <c r="I172" s="14"/>
      <c r="J172" s="60">
        <f>E159+G159+I159+K159+E170</f>
        <v>0</v>
      </c>
      <c r="K172" s="14"/>
      <c r="L172" s="58"/>
    </row>
    <row r="173" spans="1:12" ht="12.75">
      <c r="A173" s="1">
        <v>3</v>
      </c>
      <c r="B173" s="46"/>
      <c r="D173" s="14"/>
      <c r="E173" s="14"/>
      <c r="F173" s="14"/>
      <c r="G173" s="14"/>
      <c r="H173" s="14"/>
      <c r="I173" s="14"/>
      <c r="J173" s="57"/>
      <c r="K173" s="14"/>
      <c r="L173" s="58"/>
    </row>
    <row r="174" spans="1:12" ht="12.75">
      <c r="A174" s="1">
        <v>4</v>
      </c>
      <c r="B174" s="46"/>
      <c r="D174" s="14"/>
      <c r="E174" s="14"/>
      <c r="F174" s="14"/>
      <c r="G174" s="14"/>
      <c r="H174" s="14"/>
      <c r="I174" s="14"/>
      <c r="J174" s="57"/>
      <c r="K174" s="14"/>
      <c r="L174" s="58"/>
    </row>
    <row r="175" spans="1:12" ht="12.75">
      <c r="A175" s="1">
        <v>5</v>
      </c>
      <c r="B175" s="46"/>
      <c r="D175" s="14"/>
      <c r="E175" s="14"/>
      <c r="F175" s="14"/>
      <c r="G175" s="14"/>
      <c r="H175" s="14"/>
      <c r="I175" s="14"/>
      <c r="J175" s="57"/>
      <c r="K175" s="14"/>
      <c r="L175" s="58"/>
    </row>
    <row r="176" spans="2:12" ht="12.75">
      <c r="B176" s="61"/>
      <c r="C176" s="19"/>
      <c r="D176" s="19"/>
      <c r="E176" s="19"/>
      <c r="F176" s="19"/>
      <c r="G176" s="19"/>
      <c r="H176" s="19"/>
      <c r="I176" s="19"/>
      <c r="J176" s="62"/>
      <c r="K176" s="19"/>
      <c r="L176" s="63"/>
    </row>
    <row r="177" spans="2:12" ht="12.75">
      <c r="B177" s="7"/>
      <c r="C177" s="7"/>
      <c r="D177" s="7"/>
      <c r="E177" s="7"/>
      <c r="F177" s="7"/>
      <c r="G177" s="7"/>
      <c r="H177" s="7"/>
      <c r="I177" s="7"/>
      <c r="J177" s="31"/>
      <c r="K177" s="7"/>
      <c r="L177" s="32"/>
    </row>
    <row r="178" spans="2:12" ht="12.75">
      <c r="B178" s="7"/>
      <c r="C178" s="7"/>
      <c r="D178" s="7"/>
      <c r="E178" s="7"/>
      <c r="F178" s="7"/>
      <c r="G178" s="7"/>
      <c r="H178" s="7"/>
      <c r="I178" s="7"/>
      <c r="J178" s="31"/>
      <c r="K178" s="7"/>
      <c r="L178" s="32"/>
    </row>
  </sheetData>
  <sheetProtection selectLockedCells="1" selectUnlockedCells="1"/>
  <mergeCells count="12">
    <mergeCell ref="B1:L1"/>
    <mergeCell ref="C3:G3"/>
    <mergeCell ref="C4:G4"/>
    <mergeCell ref="C5:G5"/>
    <mergeCell ref="C6:G6"/>
    <mergeCell ref="C12:G12"/>
    <mergeCell ref="C36:G36"/>
    <mergeCell ref="C60:G60"/>
    <mergeCell ref="C83:G83"/>
    <mergeCell ref="C107:G107"/>
    <mergeCell ref="C131:G131"/>
    <mergeCell ref="C155:G155"/>
  </mergeCells>
  <printOptions/>
  <pageMargins left="0.5513888888888889" right="0.5513888888888889" top="0.7875" bottom="0.7875" header="0.5118055555555555" footer="0.5118055555555555"/>
  <pageSetup horizontalDpi="300" verticalDpi="300" orientation="landscape" paperSize="9"/>
  <rowBreaks count="3" manualBreakCount="3">
    <brk id="57" max="255" man="1"/>
    <brk id="80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4" sqref="B4"/>
    </sheetView>
  </sheetViews>
  <sheetFormatPr defaultColWidth="9.140625" defaultRowHeight="12.75"/>
  <cols>
    <col min="1" max="1" width="30.7109375" style="64" customWidth="1"/>
    <col min="2" max="2" width="9.140625" style="65" customWidth="1"/>
    <col min="3" max="16384" width="9.140625" style="66" customWidth="1"/>
  </cols>
  <sheetData>
    <row r="1" spans="1:2" s="69" customFormat="1" ht="12.75">
      <c r="A1" s="67" t="s">
        <v>8</v>
      </c>
      <c r="B1" s="68" t="s">
        <v>23</v>
      </c>
    </row>
    <row r="2" spans="1:2" ht="12.75">
      <c r="A2" s="64">
        <f>Poängprotokoll!C12</f>
        <v>0</v>
      </c>
      <c r="B2" s="65">
        <f>Poängprotokoll!J29</f>
        <v>0</v>
      </c>
    </row>
    <row r="3" spans="1:2" ht="12.75">
      <c r="A3" s="64">
        <f>Poängprotokoll!C36</f>
        <v>0</v>
      </c>
      <c r="B3" s="65">
        <f>Poängprotokoll!J53</f>
        <v>0</v>
      </c>
    </row>
    <row r="4" spans="1:4" ht="12.75">
      <c r="A4" s="64">
        <f>Poängprotokoll!C60</f>
        <v>0</v>
      </c>
      <c r="B4" s="65">
        <f>Poängprotokoll!J76</f>
        <v>0</v>
      </c>
      <c r="D4" s="66" t="s">
        <v>22</v>
      </c>
    </row>
    <row r="5" spans="1:2" ht="12.75">
      <c r="A5" s="64">
        <f>Poängprotokoll!C83</f>
        <v>0</v>
      </c>
      <c r="B5" s="65">
        <f>Poängprotokoll!J100</f>
        <v>0</v>
      </c>
    </row>
    <row r="6" spans="1:2" ht="12.75">
      <c r="A6" s="64">
        <f>Poängprotokoll!C107</f>
        <v>0</v>
      </c>
      <c r="B6" s="65">
        <f>Poängprotokoll!J124</f>
        <v>0</v>
      </c>
    </row>
    <row r="7" spans="1:2" ht="12.75">
      <c r="A7" s="64">
        <f>Poängprotokoll!C131</f>
        <v>0</v>
      </c>
      <c r="B7" s="65">
        <f>Poängprotokoll!J148</f>
        <v>0</v>
      </c>
    </row>
    <row r="8" spans="1:2" ht="12.75">
      <c r="A8" s="64">
        <f>Poängprotokoll!C155</f>
        <v>0</v>
      </c>
      <c r="B8" s="65">
        <f>Poängprotokoll!J172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5" sqref="C5"/>
    </sheetView>
  </sheetViews>
  <sheetFormatPr defaultColWidth="9.140625" defaultRowHeight="12.75"/>
  <cols>
    <col min="1" max="16384" width="8.7109375" style="70" customWidth="1"/>
  </cols>
  <sheetData>
    <row r="1" spans="2:3" ht="12.75">
      <c r="B1" s="70" t="s">
        <v>24</v>
      </c>
      <c r="C1" s="70" t="s">
        <v>25</v>
      </c>
    </row>
    <row r="2" spans="1:3" ht="12.75">
      <c r="A2" s="70" t="s">
        <v>26</v>
      </c>
      <c r="B2" s="70">
        <v>8.85</v>
      </c>
      <c r="C2" s="70">
        <v>2</v>
      </c>
    </row>
    <row r="3" spans="1:3" ht="12.75">
      <c r="A3" s="70" t="s">
        <v>27</v>
      </c>
      <c r="B3" s="70">
        <v>1.34</v>
      </c>
      <c r="C3" s="70">
        <v>7.5</v>
      </c>
    </row>
    <row r="4" spans="1:3" ht="12.75">
      <c r="A4" s="70" t="s">
        <v>16</v>
      </c>
      <c r="B4" s="70">
        <v>4.35</v>
      </c>
      <c r="C4" s="70">
        <v>2.5</v>
      </c>
    </row>
    <row r="5" spans="1:5" ht="12.75">
      <c r="A5" s="70" t="s">
        <v>17</v>
      </c>
      <c r="B5" s="70">
        <v>8.8</v>
      </c>
      <c r="C5" s="70">
        <v>1.5</v>
      </c>
      <c r="D5" s="70">
        <v>0.6000000000000001</v>
      </c>
      <c r="E5" s="70">
        <v>1.2</v>
      </c>
    </row>
    <row r="6" spans="1:5" ht="12.75">
      <c r="A6" s="70" t="s">
        <v>28</v>
      </c>
      <c r="B6" s="70">
        <v>35</v>
      </c>
      <c r="C6" s="70">
        <v>0.1</v>
      </c>
      <c r="D6" s="70">
        <v>0.2</v>
      </c>
      <c r="E6" s="70">
        <v>0.4</v>
      </c>
    </row>
    <row r="7" spans="1:3" ht="12.75">
      <c r="A7" s="70" t="s">
        <v>29</v>
      </c>
      <c r="B7" s="71">
        <v>76</v>
      </c>
      <c r="C7" s="70">
        <v>1.5</v>
      </c>
    </row>
    <row r="8" spans="1:3" ht="12.75">
      <c r="A8" s="70" t="s">
        <v>30</v>
      </c>
      <c r="B8" s="70">
        <v>65</v>
      </c>
      <c r="C8" s="70">
        <v>0.5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 Andersson</cp:lastModifiedBy>
  <dcterms:modified xsi:type="dcterms:W3CDTF">2024-04-25T15:17:26Z</dcterms:modified>
  <cp:category/>
  <cp:version/>
  <cp:contentType/>
  <cp:contentStatus/>
  <cp:revision>3</cp:revision>
</cp:coreProperties>
</file>